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435DEE31-B774-4E10-A231-EBC7AB4E9C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План комплектования " sheetId="6" r:id="rId1"/>
  </sheets>
  <definedNames>
    <definedName name="_xlnm.Print_Titles" localSheetId="0">'План комплектования '!$3:$5</definedName>
    <definedName name="_xlnm.Print_Area" localSheetId="0">'План комплектования '!$A$1:$R$68</definedName>
  </definedNames>
  <calcPr calcId="191029"/>
</workbook>
</file>

<file path=xl/calcChain.xml><?xml version="1.0" encoding="utf-8"?>
<calcChain xmlns="http://schemas.openxmlformats.org/spreadsheetml/2006/main">
  <c r="G40" i="6" l="1"/>
  <c r="H40" i="6"/>
  <c r="I40" i="6"/>
  <c r="J40" i="6"/>
  <c r="K40" i="6"/>
  <c r="L40" i="6"/>
  <c r="M40" i="6"/>
  <c r="N40" i="6"/>
  <c r="O40" i="6"/>
  <c r="P40" i="6"/>
  <c r="Q40" i="6"/>
  <c r="G67" i="6"/>
  <c r="H67" i="6"/>
  <c r="I67" i="6"/>
  <c r="J67" i="6"/>
  <c r="K67" i="6"/>
  <c r="L67" i="6"/>
  <c r="M67" i="6"/>
  <c r="N67" i="6"/>
  <c r="O67" i="6"/>
  <c r="P67" i="6"/>
  <c r="Q67" i="6"/>
  <c r="F39" i="6"/>
  <c r="R39" i="6" s="1"/>
  <c r="F38" i="6"/>
  <c r="R38" i="6" s="1"/>
  <c r="F37" i="6"/>
  <c r="R37" i="6" s="1"/>
  <c r="F66" i="6"/>
  <c r="R66" i="6" s="1"/>
  <c r="F65" i="6"/>
  <c r="R65" i="6" s="1"/>
  <c r="F34" i="6" l="1"/>
  <c r="F35" i="6"/>
  <c r="F36" i="6"/>
  <c r="F20" i="6"/>
  <c r="F11" i="6" l="1"/>
  <c r="F55" i="6"/>
  <c r="F58" i="6"/>
  <c r="F54" i="6" l="1"/>
  <c r="R54" i="6" s="1"/>
  <c r="R55" i="6"/>
  <c r="F50" i="6"/>
  <c r="R50" i="6" s="1"/>
  <c r="F51" i="6"/>
  <c r="R51" i="6" s="1"/>
  <c r="F52" i="6"/>
  <c r="R52" i="6" s="1"/>
  <c r="F53" i="6"/>
  <c r="R53" i="6" s="1"/>
  <c r="F56" i="6"/>
  <c r="R56" i="6" s="1"/>
  <c r="F57" i="6"/>
  <c r="R57" i="6" s="1"/>
  <c r="R58" i="6"/>
  <c r="F59" i="6"/>
  <c r="R59" i="6" s="1"/>
  <c r="F60" i="6"/>
  <c r="R60" i="6" s="1"/>
  <c r="F61" i="6"/>
  <c r="R61" i="6" s="1"/>
  <c r="F62" i="6"/>
  <c r="R62" i="6" s="1"/>
  <c r="F63" i="6"/>
  <c r="R63" i="6" s="1"/>
  <c r="F64" i="6"/>
  <c r="R64" i="6" s="1"/>
  <c r="G47" i="6"/>
  <c r="H47" i="6"/>
  <c r="I47" i="6"/>
  <c r="J47" i="6"/>
  <c r="K47" i="6"/>
  <c r="L47" i="6"/>
  <c r="M47" i="6"/>
  <c r="N47" i="6"/>
  <c r="O47" i="6"/>
  <c r="P47" i="6"/>
  <c r="Q47" i="6"/>
  <c r="R43" i="6"/>
  <c r="F44" i="6"/>
  <c r="R44" i="6" s="1"/>
  <c r="F45" i="6"/>
  <c r="R45" i="6" s="1"/>
  <c r="F46" i="6"/>
  <c r="R46" i="6" s="1"/>
  <c r="R27" i="6"/>
  <c r="R35" i="6"/>
  <c r="R36" i="6"/>
  <c r="F26" i="6"/>
  <c r="R26" i="6" s="1"/>
  <c r="F28" i="6"/>
  <c r="F29" i="6"/>
  <c r="R29" i="6" s="1"/>
  <c r="F30" i="6"/>
  <c r="R30" i="6" s="1"/>
  <c r="F31" i="6"/>
  <c r="R31" i="6" s="1"/>
  <c r="F32" i="6"/>
  <c r="R32" i="6" s="1"/>
  <c r="F33" i="6"/>
  <c r="R33" i="6" s="1"/>
  <c r="R34" i="6"/>
  <c r="G23" i="6"/>
  <c r="H23" i="6"/>
  <c r="I23" i="6"/>
  <c r="J23" i="6"/>
  <c r="K23" i="6"/>
  <c r="L23" i="6"/>
  <c r="M23" i="6"/>
  <c r="N23" i="6"/>
  <c r="O23" i="6"/>
  <c r="P23" i="6"/>
  <c r="Q23" i="6"/>
  <c r="R20" i="6"/>
  <c r="F21" i="6"/>
  <c r="R21" i="6" s="1"/>
  <c r="F22" i="6"/>
  <c r="R22" i="6" s="1"/>
  <c r="G17" i="6"/>
  <c r="H17" i="6"/>
  <c r="I17" i="6"/>
  <c r="J17" i="6"/>
  <c r="K17" i="6"/>
  <c r="L17" i="6"/>
  <c r="M17" i="6"/>
  <c r="N17" i="6"/>
  <c r="O17" i="6"/>
  <c r="P17" i="6"/>
  <c r="Q17" i="6"/>
  <c r="F8" i="6"/>
  <c r="R8" i="6" s="1"/>
  <c r="F9" i="6"/>
  <c r="R9" i="6" s="1"/>
  <c r="F10" i="6"/>
  <c r="R10" i="6" s="1"/>
  <c r="R11" i="6"/>
  <c r="F12" i="6"/>
  <c r="R12" i="6" s="1"/>
  <c r="F13" i="6"/>
  <c r="R13" i="6" s="1"/>
  <c r="F14" i="6"/>
  <c r="R14" i="6" s="1"/>
  <c r="F15" i="6"/>
  <c r="R15" i="6" s="1"/>
  <c r="F16" i="6"/>
  <c r="R16" i="6" s="1"/>
  <c r="R28" i="6" l="1"/>
  <c r="F42" i="6"/>
  <c r="R42" i="6" s="1"/>
  <c r="R47" i="6" l="1"/>
  <c r="F49" i="6"/>
  <c r="F25" i="6"/>
  <c r="F19" i="6"/>
  <c r="R19" i="6" s="1"/>
  <c r="F7" i="6"/>
  <c r="R7" i="6" s="1"/>
  <c r="R49" i="6" l="1"/>
  <c r="R67" i="6" s="1"/>
  <c r="F67" i="6"/>
  <c r="R25" i="6"/>
  <c r="R40" i="6" s="1"/>
  <c r="F40" i="6"/>
  <c r="R23" i="6"/>
  <c r="R17" i="6"/>
  <c r="F47" i="6"/>
  <c r="O68" i="6"/>
  <c r="L68" i="6"/>
  <c r="P68" i="6"/>
  <c r="M68" i="6"/>
  <c r="N68" i="6"/>
  <c r="Q68" i="6"/>
  <c r="F23" i="6"/>
  <c r="F17" i="6"/>
  <c r="H68" i="6"/>
  <c r="J68" i="6"/>
  <c r="I68" i="6"/>
  <c r="G68" i="6"/>
  <c r="K68" i="6"/>
  <c r="F68" i="6" l="1"/>
  <c r="R68" i="6"/>
</calcChain>
</file>

<file path=xl/sharedStrings.xml><?xml version="1.0" encoding="utf-8"?>
<sst xmlns="http://schemas.openxmlformats.org/spreadsheetml/2006/main" count="103" uniqueCount="97">
  <si>
    <t>№ п/п</t>
  </si>
  <si>
    <t>Кол-во часов в программе</t>
  </si>
  <si>
    <t>Комплектующий орган</t>
  </si>
  <si>
    <t>Всего человеко-часов</t>
  </si>
  <si>
    <t>Итого по разделу:</t>
  </si>
  <si>
    <t>Профессиональная подготовка по профессии  16781 «Пожарный»</t>
  </si>
  <si>
    <t>ВСЕГО:</t>
  </si>
  <si>
    <t>Повышение квалификации водителей для работы на специальных агрегатах пожарных автолестниц и коленчатых автоподъемников</t>
  </si>
  <si>
    <t xml:space="preserve">Оператор люльки пожарной автолестницы (пожарного автоподъемника) </t>
  </si>
  <si>
    <t>Повышение квалификации сотрудников и работников в качестве нештатных санитарных инструкторов</t>
  </si>
  <si>
    <t xml:space="preserve">Раздел 1. Реализация дополнительных профессиональных программ – программ повышения квалификации </t>
  </si>
  <si>
    <t>Повышение квалификации специалистов и руководителей служб охраны труда организаций</t>
  </si>
  <si>
    <t xml:space="preserve">Повышение квалификации ответственных за электрохозяйство организации </t>
  </si>
  <si>
    <t>Повышение квалификации государственных инспекторов городов (районов) субъектов Российской Федерации по пожарному надзору (государственные инспектора городов (районов) субъектов Российской Федерации по пожарному надзору)</t>
  </si>
  <si>
    <t xml:space="preserve">Повышение квалификации старших диспетчеров, (диспетчеров) служб пожарной связи </t>
  </si>
  <si>
    <t xml:space="preserve">Повышение квалификации помощников начальников караулов пожарных частей  </t>
  </si>
  <si>
    <t xml:space="preserve">Повышение квалификации командиров отделений пожарных частей  </t>
  </si>
  <si>
    <t xml:space="preserve">Раздел 2. Реализация дополнительных профессиональных программ – программ профессиональной переподготовки </t>
  </si>
  <si>
    <t xml:space="preserve">Профессиональная переподготовка командиров отделений пожарных частей </t>
  </si>
  <si>
    <t xml:space="preserve">Профессиональная переподготовка помощников начальников караулов пожарных частей </t>
  </si>
  <si>
    <t xml:space="preserve">Первоначальная подготовка спасателей МЧС России к ведению поисково-спасательных работ </t>
  </si>
  <si>
    <t xml:space="preserve">Раздел 4. Реализация основных программ профессионального обучения – программ переподготовки рабочих, служащих </t>
  </si>
  <si>
    <t>Профессиональная переподготовка водителей основных  пожарных  автомобилей общего применения</t>
  </si>
  <si>
    <t>Профессиональная переподготовка водителей для работы на специальных агрегатах пожарных автолестниц и коленчатых автоподъемников</t>
  </si>
  <si>
    <t xml:space="preserve">Раздел 5. Реализация основных программ профессионального обучения – программ повышения квалификации рабочих, служащих </t>
  </si>
  <si>
    <t xml:space="preserve">Повышение квалификации водителей транспортных средств категории «С», для управления ТС,оборудованных устройствами для подачи специальных звуковых и световых сигналов </t>
  </si>
  <si>
    <t>Повышение квалификации водителей основных пожарных и аварийно – спасательных автомобилей</t>
  </si>
  <si>
    <t xml:space="preserve">Повышение квалификации химиков - дозиметристов </t>
  </si>
  <si>
    <t>Профессиональная переподготовка мастеров газодымозащитной службы</t>
  </si>
  <si>
    <t xml:space="preserve">15.01 - 28.01 очно с ДОТ и ЭО (14 к.д.)
29.01 - 02.02 очно (5 к.д.)           </t>
  </si>
  <si>
    <t xml:space="preserve"> 29.01 - 11.02  очно с ДОТ и ЭО (14 к.д.)
12.02 - 16.02 очно (5 к.д.)                                </t>
  </si>
  <si>
    <t xml:space="preserve">25.10 - 10.11 очно с ДОТ и ЭО (17 к.д.)
11.11 - 15.11 очно (5 к.д.) </t>
  </si>
  <si>
    <t xml:space="preserve">22.01 - 25.01 очно с ДОТ и ЭО (4 к.д.)
26.01 очно (1 к.д.) </t>
  </si>
  <si>
    <t xml:space="preserve">05.02 - 08.02 очно с ДОТ и ЭО (4 к.д.)
09.02 очно (1 к.д.) </t>
  </si>
  <si>
    <t xml:space="preserve">02.12 - 05.12 очно с ДОТ и ЭО (4 к.д.)
06.12 очно (1 к.д.) </t>
  </si>
  <si>
    <t>03.06 - 14.06 заочно с ДОТ и ЭО (12 к.д.)
17.06 - 21.06 очно (5 к.д.)</t>
  </si>
  <si>
    <t>01.10 - 24.10 заочно с ДОТ и ЭО (24 к.д.)</t>
  </si>
  <si>
    <t>01.04 - 24.04 заочно с ДОТ и ЭО (24 к.д.)</t>
  </si>
  <si>
    <t>18.11 - 11.12 заочно с ДОТ и ЭО (24 к.д.)</t>
  </si>
  <si>
    <t>25.03 - 05.04 заочно с ДОТ и ЭО (12 к.д.)
08.04 - 12.04 очно (5 к.д.)</t>
  </si>
  <si>
    <t>05.02 - 13.02 заочно с ДОТ и ЭО (9 к.д.)</t>
  </si>
  <si>
    <t>10.06 - 20.06 заочно с ДОТ и ЭО (11 к.д.)</t>
  </si>
  <si>
    <t>09.12 - 18.12 заочно с ДОТ и ЭО (10 к.д.)</t>
  </si>
  <si>
    <t>11.11 -  20.11 заочно с ДОТ и ЭО (10 к.д.)</t>
  </si>
  <si>
    <t xml:space="preserve">02.09 - 15.09 очно с ДОТ и ЭО (14 к.д.)
16.09 - 20.09 очно (5 к.д.) </t>
  </si>
  <si>
    <t>01.02 - 27.02 заочно с ДОТ и ЭО (27 к.д.)</t>
  </si>
  <si>
    <t>20.05 - 13.06 заочно с ДОТ и ЭО (25 к.д.)</t>
  </si>
  <si>
    <t xml:space="preserve">11.11 - 24.11 очно с ДОТ и ЭО (14 к.д.)
25.11 - 29.11 очно (5 к.д.) </t>
  </si>
  <si>
    <t xml:space="preserve">25.11 - 08.12 очно с ДОТ и ЭО (14 к.д.)
09.12 - 13.12 очно (5 к.д.) </t>
  </si>
  <si>
    <t xml:space="preserve">07.11 - 12.11 очно с ДОТ и ЭО (6 к.д.)
13.11 очно (1 к.д.) </t>
  </si>
  <si>
    <t>08.04 - 19.04 заочно с ДОТ и ЭО (12 к.д.)
22.04 - 26.04 очно  (5 к.д.)</t>
  </si>
  <si>
    <t>07.10 - 18.10 заочно с ДОТ и ЭО (12 к.д.)
21.10 - 25.10 очно (5 к.д.)</t>
  </si>
  <si>
    <t>01.04 - 12.04 заочно с ДОТ и ЭО (12 к.д.)
15.04 - 19.04 очно (5 к.д.)</t>
  </si>
  <si>
    <t>10.06 - 19.06 заочно с ДОТ и ЭО (10 к.д.)</t>
  </si>
  <si>
    <t>11.11 - 19.11 заочно с ДОТ и ЭО (9 к.д.)</t>
  </si>
  <si>
    <t xml:space="preserve">12.02 - 15.02 очно с ДОТ и ЭО (4 к.д.)
16.02 очно (1 к.д.) </t>
  </si>
  <si>
    <t>18.01 - 22.02  очно с ДОТ и ЭО (36 к.д.)
26.02 - 02.04 очно (37 к.д.)</t>
  </si>
  <si>
    <t>15.03 - 19.04   очно с ДОТ и ЭО (36 к.д.)
22.04 - 31.05 очно  (40 к.д.)</t>
  </si>
  <si>
    <t>20.08 - 24.09  очно с ДОТ и ЭО (36 к.д.)
25.09 - 30.10 очно  (36 к.д.)</t>
  </si>
  <si>
    <t>10.07 - 02.08 очно с ДОТ и ЭО (24 к.д)
05.08 - 16.08 очно (12 к.д.)</t>
  </si>
  <si>
    <t>04.06 - 28.06 очно с ДОТ и ЭО (25 к.д)
01.07 - 12.07 очно (12 к.д.)</t>
  </si>
  <si>
    <t xml:space="preserve"> 15.07 - 28.07  очно с ДОТ и ЭО (14 к.д.)
29.07 - 02.08 очно (5 к.д.)                                </t>
  </si>
  <si>
    <t>04.06 - 12.07 заочно с ДОТ и ЭО (41 к.д)
15.07 - 26.07 очно (12 к.д.)</t>
  </si>
  <si>
    <t>12.02 - 22.03 заочно с ДОТ и ЭО (42 к.д)
25.03 - 05.04 очно (12 к.д.)</t>
  </si>
  <si>
    <t>11.04 - 24.05 заочно с ДОТ и ЭО (46 к.д.)
27.05 - 07.06 очно (12 к.д.)</t>
  </si>
  <si>
    <t xml:space="preserve"> 07.06 - 23.06  очно с ДОТ и ЭО (17 к.д.)
24.06 - 28.06 очно (5 к.д.)                                </t>
  </si>
  <si>
    <t>План комплектования ФАУ ДПО  Учебный центр ФПС по  Челябинской области на 2024 год</t>
  </si>
  <si>
    <t>Наименование программы обучения</t>
  </si>
  <si>
    <t>ГУ МЧС России по Челябинской области</t>
  </si>
  <si>
    <t>ФГКУ "СУ ФПС № 1 МЧС России"</t>
  </si>
  <si>
    <t>ФГКУ "СУ ФПС № 7 МЧС России"</t>
  </si>
  <si>
    <t>ФГКУ "СУ ФПС № 10 МЧС России"</t>
  </si>
  <si>
    <t>ФГКУ "СУ ФПС № 29 МЧС России"</t>
  </si>
  <si>
    <t>ФГКУ "СУ ФПС № 71 МЧС России"</t>
  </si>
  <si>
    <t>ФГКУ "СУ ФПС № 72 МЧС России"</t>
  </si>
  <si>
    <t>ФГУП "ВГСЧ"</t>
  </si>
  <si>
    <t>ФКУ ЦБИТ МЧС России</t>
  </si>
  <si>
    <t>15.01 - 26.01 заочно с ДОТ и ЭО (12 к.д.)</t>
  </si>
  <si>
    <t xml:space="preserve">18.03 - 29.03 заочно с ДОТ и ЭО (12 к.д.) </t>
  </si>
  <si>
    <t xml:space="preserve">07.10 - 18.10 заочно с ДОТ и ЭО (12 к.д.) </t>
  </si>
  <si>
    <t>18.11 - 29.11 заочно с ДОТ и ЭО (12 к.д.)</t>
  </si>
  <si>
    <t>01.03 - 27.03 заочно с ДОТ и ЭО  (27 к.д.)</t>
  </si>
  <si>
    <t xml:space="preserve">08.07 - 16.08 заочно с ДОТ и ЭО (40 к.д.)                       19.08 - 30.08 очно  (12 к.д.) </t>
  </si>
  <si>
    <t xml:space="preserve">22.02 - 05.04  очно с ДОТ и ЭО  (44 к.д.)                 08.04 - 19.04 очно  (12 к.д.)  </t>
  </si>
  <si>
    <t xml:space="preserve">15.02 - 16.04 очно с ДОТ и ЭО (62 к.д.) </t>
  </si>
  <si>
    <t xml:space="preserve">05.09 - 01.11 очно с ДОТ и ЭО  (65 к.д.)           </t>
  </si>
  <si>
    <t>22.07 - 30.08 очно с ДОТ и ЭО  (40 к.д.)  
 02.09 - 13.09 очно  (12 к.д.)</t>
  </si>
  <si>
    <t>17.10 - 13.12 очно с ДОТ и ЭО  (65 к.д.)</t>
  </si>
  <si>
    <t xml:space="preserve">30.09 - 13.10 очно с ДОТ и ЭО (14 к.д.)                     14.10 - 18.10 очно (5 к.д.) </t>
  </si>
  <si>
    <t>Раздел 3. Реализация основных программ профессионального обучения – программ профессиональной подготовки по профессиям  рабочих, должностям служащих</t>
  </si>
  <si>
    <t>Численность учебной группы, чел.</t>
  </si>
  <si>
    <t>ФГБУ "СЭУ ФПС № 93 "ИПЛ" МЧС России"</t>
  </si>
  <si>
    <t>Срок обучения, форма обучения 
(количество дней)</t>
  </si>
  <si>
    <t>ФГКУ "Уральский УСЦ МЧС России"</t>
  </si>
  <si>
    <t>Приложение № 20 
УТВЕРЖДЕН
распоряжением МЧС России
от 15 сентября 2023 г. № 822</t>
  </si>
  <si>
    <t>Профессиональная подготовка по профессии «Диспетчер пожарной связи»</t>
  </si>
  <si>
    <t xml:space="preserve">04.10 - 15.11 заочно с ДОТ и ЭО (43 к.д.)                                    18.11 - 29.11 очно  (12 к.д.)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</si>
</sst>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9">
    <xf numFmtId="0" fontId="0" fillId="0" borderId="0" xfId="0"/>
    <xf numFmtId="0" fontId="3" fillId="0" borderId="18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right" vertical="top" wrapText="1"/>
    </xf>
    <xf numFmtId="0" fontId="5" fillId="0" borderId="0" xfId="0" applyFont="1"/>
    <xf numFmtId="0" fontId="8" fillId="0" borderId="0" xfId="0" applyFont="1" applyAlignment="1">
      <alignment textRotation="90" wrapText="1"/>
    </xf>
    <xf numFmtId="0" fontId="5" fillId="0" borderId="0" xfId="0" applyFont="1" applyAlignment="1">
      <alignment textRotation="90"/>
    </xf>
    <xf numFmtId="0" fontId="4" fillId="0" borderId="0" xfId="0" applyFont="1"/>
    <xf numFmtId="0" fontId="9" fillId="0" borderId="0" xfId="0" applyFont="1" applyAlignment="1">
      <alignment wrapText="1"/>
    </xf>
    <xf numFmtId="0" fontId="5" fillId="2" borderId="0" xfId="0" applyFont="1" applyFill="1"/>
    <xf numFmtId="0" fontId="8" fillId="2" borderId="0" xfId="0" applyFont="1" applyFill="1" applyAlignment="1">
      <alignment textRotation="90" wrapText="1"/>
    </xf>
    <xf numFmtId="0" fontId="5" fillId="2" borderId="0" xfId="0" applyFont="1" applyFill="1" applyAlignment="1">
      <alignment textRotation="90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255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3" fillId="0" borderId="19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textRotation="90" wrapText="1"/>
    </xf>
    <xf numFmtId="0" fontId="3" fillId="2" borderId="14" xfId="0" applyFont="1" applyFill="1" applyBorder="1" applyAlignment="1">
      <alignment horizontal="center" textRotation="90" wrapText="1"/>
    </xf>
    <xf numFmtId="0" fontId="3" fillId="0" borderId="20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wrapText="1"/>
    </xf>
    <xf numFmtId="1" fontId="3" fillId="5" borderId="7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textRotation="90" wrapText="1"/>
    </xf>
    <xf numFmtId="0" fontId="5" fillId="5" borderId="0" xfId="0" applyFont="1" applyFill="1" applyAlignment="1">
      <alignment textRotation="90"/>
    </xf>
    <xf numFmtId="0" fontId="5" fillId="5" borderId="0" xfId="0" applyFont="1" applyFill="1"/>
    <xf numFmtId="0" fontId="2" fillId="5" borderId="5" xfId="0" applyFont="1" applyFill="1" applyBorder="1" applyAlignment="1">
      <alignment horizontal="center" vertical="center" textRotation="255" wrapText="1"/>
    </xf>
    <xf numFmtId="0" fontId="3" fillId="5" borderId="7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68"/>
  <sheetViews>
    <sheetView tabSelected="1" view="pageBreakPreview" topLeftCell="B5" zoomScale="110" zoomScaleNormal="60" zoomScaleSheetLayoutView="110" workbookViewId="0">
      <selection activeCell="B6" sqref="B6:R6"/>
    </sheetView>
  </sheetViews>
  <sheetFormatPr defaultRowHeight="15.75" x14ac:dyDescent="0.25"/>
  <cols>
    <col min="1" max="1" width="2.5703125" style="15" customWidth="1"/>
    <col min="2" max="2" width="7.85546875" style="15" customWidth="1"/>
    <col min="3" max="3" width="56.5703125" style="15" customWidth="1"/>
    <col min="4" max="4" width="5.85546875" style="15" customWidth="1"/>
    <col min="5" max="5" width="45" style="23" customWidth="1"/>
    <col min="6" max="6" width="7.140625" style="15" customWidth="1"/>
    <col min="7" max="7" width="7.5703125" style="15" bestFit="1" customWidth="1"/>
    <col min="8" max="11" width="6.140625" style="20" bestFit="1" customWidth="1"/>
    <col min="12" max="12" width="4.42578125" style="20" bestFit="1" customWidth="1"/>
    <col min="13" max="13" width="6.140625" style="20" bestFit="1" customWidth="1"/>
    <col min="14" max="14" width="8.42578125" style="20" customWidth="1"/>
    <col min="15" max="17" width="4.42578125" style="20" bestFit="1" customWidth="1"/>
    <col min="18" max="18" width="11.28515625" style="15" customWidth="1"/>
    <col min="19" max="240" width="9.140625" style="15"/>
    <col min="241" max="241" width="7.85546875" style="15" customWidth="1"/>
    <col min="242" max="242" width="108.5703125" style="15" customWidth="1"/>
    <col min="243" max="243" width="8.85546875" style="15" customWidth="1"/>
    <col min="244" max="244" width="27.85546875" style="15" customWidth="1"/>
    <col min="245" max="247" width="10.7109375" style="15" customWidth="1"/>
    <col min="248" max="249" width="10.85546875" style="15" customWidth="1"/>
    <col min="250" max="250" width="10" style="15" customWidth="1"/>
    <col min="251" max="252" width="10.28515625" style="15" customWidth="1"/>
    <col min="253" max="254" width="10.5703125" style="15" customWidth="1"/>
    <col min="255" max="256" width="11.140625" style="15" customWidth="1"/>
    <col min="257" max="257" width="10.42578125" style="15" customWidth="1"/>
    <col min="258" max="258" width="15.5703125" style="15" customWidth="1"/>
    <col min="259" max="272" width="0" style="15" hidden="1" customWidth="1"/>
    <col min="273" max="273" width="4.140625" style="15" customWidth="1"/>
    <col min="274" max="274" width="22.28515625" style="15" customWidth="1"/>
    <col min="275" max="496" width="9.140625" style="15"/>
    <col min="497" max="497" width="7.85546875" style="15" customWidth="1"/>
    <col min="498" max="498" width="108.5703125" style="15" customWidth="1"/>
    <col min="499" max="499" width="8.85546875" style="15" customWidth="1"/>
    <col min="500" max="500" width="27.85546875" style="15" customWidth="1"/>
    <col min="501" max="503" width="10.7109375" style="15" customWidth="1"/>
    <col min="504" max="505" width="10.85546875" style="15" customWidth="1"/>
    <col min="506" max="506" width="10" style="15" customWidth="1"/>
    <col min="507" max="508" width="10.28515625" style="15" customWidth="1"/>
    <col min="509" max="510" width="10.5703125" style="15" customWidth="1"/>
    <col min="511" max="512" width="11.140625" style="15" customWidth="1"/>
    <col min="513" max="513" width="10.42578125" style="15" customWidth="1"/>
    <col min="514" max="514" width="15.5703125" style="15" customWidth="1"/>
    <col min="515" max="528" width="0" style="15" hidden="1" customWidth="1"/>
    <col min="529" max="529" width="4.140625" style="15" customWidth="1"/>
    <col min="530" max="530" width="22.28515625" style="15" customWidth="1"/>
    <col min="531" max="752" width="9.140625" style="15"/>
    <col min="753" max="753" width="7.85546875" style="15" customWidth="1"/>
    <col min="754" max="754" width="108.5703125" style="15" customWidth="1"/>
    <col min="755" max="755" width="8.85546875" style="15" customWidth="1"/>
    <col min="756" max="756" width="27.85546875" style="15" customWidth="1"/>
    <col min="757" max="759" width="10.7109375" style="15" customWidth="1"/>
    <col min="760" max="761" width="10.85546875" style="15" customWidth="1"/>
    <col min="762" max="762" width="10" style="15" customWidth="1"/>
    <col min="763" max="764" width="10.28515625" style="15" customWidth="1"/>
    <col min="765" max="766" width="10.5703125" style="15" customWidth="1"/>
    <col min="767" max="768" width="11.140625" style="15" customWidth="1"/>
    <col min="769" max="769" width="10.42578125" style="15" customWidth="1"/>
    <col min="770" max="770" width="15.5703125" style="15" customWidth="1"/>
    <col min="771" max="784" width="0" style="15" hidden="1" customWidth="1"/>
    <col min="785" max="785" width="4.140625" style="15" customWidth="1"/>
    <col min="786" max="786" width="22.28515625" style="15" customWidth="1"/>
    <col min="787" max="1008" width="9.140625" style="15"/>
    <col min="1009" max="1009" width="7.85546875" style="15" customWidth="1"/>
    <col min="1010" max="1010" width="108.5703125" style="15" customWidth="1"/>
    <col min="1011" max="1011" width="8.85546875" style="15" customWidth="1"/>
    <col min="1012" max="1012" width="27.85546875" style="15" customWidth="1"/>
    <col min="1013" max="1015" width="10.7109375" style="15" customWidth="1"/>
    <col min="1016" max="1017" width="10.85546875" style="15" customWidth="1"/>
    <col min="1018" max="1018" width="10" style="15" customWidth="1"/>
    <col min="1019" max="1020" width="10.28515625" style="15" customWidth="1"/>
    <col min="1021" max="1022" width="10.5703125" style="15" customWidth="1"/>
    <col min="1023" max="1024" width="11.140625" style="15" customWidth="1"/>
    <col min="1025" max="1025" width="10.42578125" style="15" customWidth="1"/>
    <col min="1026" max="1026" width="15.5703125" style="15" customWidth="1"/>
    <col min="1027" max="1040" width="0" style="15" hidden="1" customWidth="1"/>
    <col min="1041" max="1041" width="4.140625" style="15" customWidth="1"/>
    <col min="1042" max="1042" width="22.28515625" style="15" customWidth="1"/>
    <col min="1043" max="1264" width="9.140625" style="15"/>
    <col min="1265" max="1265" width="7.85546875" style="15" customWidth="1"/>
    <col min="1266" max="1266" width="108.5703125" style="15" customWidth="1"/>
    <col min="1267" max="1267" width="8.85546875" style="15" customWidth="1"/>
    <col min="1268" max="1268" width="27.85546875" style="15" customWidth="1"/>
    <col min="1269" max="1271" width="10.7109375" style="15" customWidth="1"/>
    <col min="1272" max="1273" width="10.85546875" style="15" customWidth="1"/>
    <col min="1274" max="1274" width="10" style="15" customWidth="1"/>
    <col min="1275" max="1276" width="10.28515625" style="15" customWidth="1"/>
    <col min="1277" max="1278" width="10.5703125" style="15" customWidth="1"/>
    <col min="1279" max="1280" width="11.140625" style="15" customWidth="1"/>
    <col min="1281" max="1281" width="10.42578125" style="15" customWidth="1"/>
    <col min="1282" max="1282" width="15.5703125" style="15" customWidth="1"/>
    <col min="1283" max="1296" width="0" style="15" hidden="1" customWidth="1"/>
    <col min="1297" max="1297" width="4.140625" style="15" customWidth="1"/>
    <col min="1298" max="1298" width="22.28515625" style="15" customWidth="1"/>
    <col min="1299" max="1520" width="9.140625" style="15"/>
    <col min="1521" max="1521" width="7.85546875" style="15" customWidth="1"/>
    <col min="1522" max="1522" width="108.5703125" style="15" customWidth="1"/>
    <col min="1523" max="1523" width="8.85546875" style="15" customWidth="1"/>
    <col min="1524" max="1524" width="27.85546875" style="15" customWidth="1"/>
    <col min="1525" max="1527" width="10.7109375" style="15" customWidth="1"/>
    <col min="1528" max="1529" width="10.85546875" style="15" customWidth="1"/>
    <col min="1530" max="1530" width="10" style="15" customWidth="1"/>
    <col min="1531" max="1532" width="10.28515625" style="15" customWidth="1"/>
    <col min="1533" max="1534" width="10.5703125" style="15" customWidth="1"/>
    <col min="1535" max="1536" width="11.140625" style="15" customWidth="1"/>
    <col min="1537" max="1537" width="10.42578125" style="15" customWidth="1"/>
    <col min="1538" max="1538" width="15.5703125" style="15" customWidth="1"/>
    <col min="1539" max="1552" width="0" style="15" hidden="1" customWidth="1"/>
    <col min="1553" max="1553" width="4.140625" style="15" customWidth="1"/>
    <col min="1554" max="1554" width="22.28515625" style="15" customWidth="1"/>
    <col min="1555" max="1776" width="9.140625" style="15"/>
    <col min="1777" max="1777" width="7.85546875" style="15" customWidth="1"/>
    <col min="1778" max="1778" width="108.5703125" style="15" customWidth="1"/>
    <col min="1779" max="1779" width="8.85546875" style="15" customWidth="1"/>
    <col min="1780" max="1780" width="27.85546875" style="15" customWidth="1"/>
    <col min="1781" max="1783" width="10.7109375" style="15" customWidth="1"/>
    <col min="1784" max="1785" width="10.85546875" style="15" customWidth="1"/>
    <col min="1786" max="1786" width="10" style="15" customWidth="1"/>
    <col min="1787" max="1788" width="10.28515625" style="15" customWidth="1"/>
    <col min="1789" max="1790" width="10.5703125" style="15" customWidth="1"/>
    <col min="1791" max="1792" width="11.140625" style="15" customWidth="1"/>
    <col min="1793" max="1793" width="10.42578125" style="15" customWidth="1"/>
    <col min="1794" max="1794" width="15.5703125" style="15" customWidth="1"/>
    <col min="1795" max="1808" width="0" style="15" hidden="1" customWidth="1"/>
    <col min="1809" max="1809" width="4.140625" style="15" customWidth="1"/>
    <col min="1810" max="1810" width="22.28515625" style="15" customWidth="1"/>
    <col min="1811" max="2032" width="9.140625" style="15"/>
    <col min="2033" max="2033" width="7.85546875" style="15" customWidth="1"/>
    <col min="2034" max="2034" width="108.5703125" style="15" customWidth="1"/>
    <col min="2035" max="2035" width="8.85546875" style="15" customWidth="1"/>
    <col min="2036" max="2036" width="27.85546875" style="15" customWidth="1"/>
    <col min="2037" max="2039" width="10.7109375" style="15" customWidth="1"/>
    <col min="2040" max="2041" width="10.85546875" style="15" customWidth="1"/>
    <col min="2042" max="2042" width="10" style="15" customWidth="1"/>
    <col min="2043" max="2044" width="10.28515625" style="15" customWidth="1"/>
    <col min="2045" max="2046" width="10.5703125" style="15" customWidth="1"/>
    <col min="2047" max="2048" width="11.140625" style="15" customWidth="1"/>
    <col min="2049" max="2049" width="10.42578125" style="15" customWidth="1"/>
    <col min="2050" max="2050" width="15.5703125" style="15" customWidth="1"/>
    <col min="2051" max="2064" width="0" style="15" hidden="1" customWidth="1"/>
    <col min="2065" max="2065" width="4.140625" style="15" customWidth="1"/>
    <col min="2066" max="2066" width="22.28515625" style="15" customWidth="1"/>
    <col min="2067" max="2288" width="9.140625" style="15"/>
    <col min="2289" max="2289" width="7.85546875" style="15" customWidth="1"/>
    <col min="2290" max="2290" width="108.5703125" style="15" customWidth="1"/>
    <col min="2291" max="2291" width="8.85546875" style="15" customWidth="1"/>
    <col min="2292" max="2292" width="27.85546875" style="15" customWidth="1"/>
    <col min="2293" max="2295" width="10.7109375" style="15" customWidth="1"/>
    <col min="2296" max="2297" width="10.85546875" style="15" customWidth="1"/>
    <col min="2298" max="2298" width="10" style="15" customWidth="1"/>
    <col min="2299" max="2300" width="10.28515625" style="15" customWidth="1"/>
    <col min="2301" max="2302" width="10.5703125" style="15" customWidth="1"/>
    <col min="2303" max="2304" width="11.140625" style="15" customWidth="1"/>
    <col min="2305" max="2305" width="10.42578125" style="15" customWidth="1"/>
    <col min="2306" max="2306" width="15.5703125" style="15" customWidth="1"/>
    <col min="2307" max="2320" width="0" style="15" hidden="1" customWidth="1"/>
    <col min="2321" max="2321" width="4.140625" style="15" customWidth="1"/>
    <col min="2322" max="2322" width="22.28515625" style="15" customWidth="1"/>
    <col min="2323" max="2544" width="9.140625" style="15"/>
    <col min="2545" max="2545" width="7.85546875" style="15" customWidth="1"/>
    <col min="2546" max="2546" width="108.5703125" style="15" customWidth="1"/>
    <col min="2547" max="2547" width="8.85546875" style="15" customWidth="1"/>
    <col min="2548" max="2548" width="27.85546875" style="15" customWidth="1"/>
    <col min="2549" max="2551" width="10.7109375" style="15" customWidth="1"/>
    <col min="2552" max="2553" width="10.85546875" style="15" customWidth="1"/>
    <col min="2554" max="2554" width="10" style="15" customWidth="1"/>
    <col min="2555" max="2556" width="10.28515625" style="15" customWidth="1"/>
    <col min="2557" max="2558" width="10.5703125" style="15" customWidth="1"/>
    <col min="2559" max="2560" width="11.140625" style="15" customWidth="1"/>
    <col min="2561" max="2561" width="10.42578125" style="15" customWidth="1"/>
    <col min="2562" max="2562" width="15.5703125" style="15" customWidth="1"/>
    <col min="2563" max="2576" width="0" style="15" hidden="1" customWidth="1"/>
    <col min="2577" max="2577" width="4.140625" style="15" customWidth="1"/>
    <col min="2578" max="2578" width="22.28515625" style="15" customWidth="1"/>
    <col min="2579" max="2800" width="9.140625" style="15"/>
    <col min="2801" max="2801" width="7.85546875" style="15" customWidth="1"/>
    <col min="2802" max="2802" width="108.5703125" style="15" customWidth="1"/>
    <col min="2803" max="2803" width="8.85546875" style="15" customWidth="1"/>
    <col min="2804" max="2804" width="27.85546875" style="15" customWidth="1"/>
    <col min="2805" max="2807" width="10.7109375" style="15" customWidth="1"/>
    <col min="2808" max="2809" width="10.85546875" style="15" customWidth="1"/>
    <col min="2810" max="2810" width="10" style="15" customWidth="1"/>
    <col min="2811" max="2812" width="10.28515625" style="15" customWidth="1"/>
    <col min="2813" max="2814" width="10.5703125" style="15" customWidth="1"/>
    <col min="2815" max="2816" width="11.140625" style="15" customWidth="1"/>
    <col min="2817" max="2817" width="10.42578125" style="15" customWidth="1"/>
    <col min="2818" max="2818" width="15.5703125" style="15" customWidth="1"/>
    <col min="2819" max="2832" width="0" style="15" hidden="1" customWidth="1"/>
    <col min="2833" max="2833" width="4.140625" style="15" customWidth="1"/>
    <col min="2834" max="2834" width="22.28515625" style="15" customWidth="1"/>
    <col min="2835" max="3056" width="9.140625" style="15"/>
    <col min="3057" max="3057" width="7.85546875" style="15" customWidth="1"/>
    <col min="3058" max="3058" width="108.5703125" style="15" customWidth="1"/>
    <col min="3059" max="3059" width="8.85546875" style="15" customWidth="1"/>
    <col min="3060" max="3060" width="27.85546875" style="15" customWidth="1"/>
    <col min="3061" max="3063" width="10.7109375" style="15" customWidth="1"/>
    <col min="3064" max="3065" width="10.85546875" style="15" customWidth="1"/>
    <col min="3066" max="3066" width="10" style="15" customWidth="1"/>
    <col min="3067" max="3068" width="10.28515625" style="15" customWidth="1"/>
    <col min="3069" max="3070" width="10.5703125" style="15" customWidth="1"/>
    <col min="3071" max="3072" width="11.140625" style="15" customWidth="1"/>
    <col min="3073" max="3073" width="10.42578125" style="15" customWidth="1"/>
    <col min="3074" max="3074" width="15.5703125" style="15" customWidth="1"/>
    <col min="3075" max="3088" width="0" style="15" hidden="1" customWidth="1"/>
    <col min="3089" max="3089" width="4.140625" style="15" customWidth="1"/>
    <col min="3090" max="3090" width="22.28515625" style="15" customWidth="1"/>
    <col min="3091" max="3312" width="9.140625" style="15"/>
    <col min="3313" max="3313" width="7.85546875" style="15" customWidth="1"/>
    <col min="3314" max="3314" width="108.5703125" style="15" customWidth="1"/>
    <col min="3315" max="3315" width="8.85546875" style="15" customWidth="1"/>
    <col min="3316" max="3316" width="27.85546875" style="15" customWidth="1"/>
    <col min="3317" max="3319" width="10.7109375" style="15" customWidth="1"/>
    <col min="3320" max="3321" width="10.85546875" style="15" customWidth="1"/>
    <col min="3322" max="3322" width="10" style="15" customWidth="1"/>
    <col min="3323" max="3324" width="10.28515625" style="15" customWidth="1"/>
    <col min="3325" max="3326" width="10.5703125" style="15" customWidth="1"/>
    <col min="3327" max="3328" width="11.140625" style="15" customWidth="1"/>
    <col min="3329" max="3329" width="10.42578125" style="15" customWidth="1"/>
    <col min="3330" max="3330" width="15.5703125" style="15" customWidth="1"/>
    <col min="3331" max="3344" width="0" style="15" hidden="1" customWidth="1"/>
    <col min="3345" max="3345" width="4.140625" style="15" customWidth="1"/>
    <col min="3346" max="3346" width="22.28515625" style="15" customWidth="1"/>
    <col min="3347" max="3568" width="9.140625" style="15"/>
    <col min="3569" max="3569" width="7.85546875" style="15" customWidth="1"/>
    <col min="3570" max="3570" width="108.5703125" style="15" customWidth="1"/>
    <col min="3571" max="3571" width="8.85546875" style="15" customWidth="1"/>
    <col min="3572" max="3572" width="27.85546875" style="15" customWidth="1"/>
    <col min="3573" max="3575" width="10.7109375" style="15" customWidth="1"/>
    <col min="3576" max="3577" width="10.85546875" style="15" customWidth="1"/>
    <col min="3578" max="3578" width="10" style="15" customWidth="1"/>
    <col min="3579" max="3580" width="10.28515625" style="15" customWidth="1"/>
    <col min="3581" max="3582" width="10.5703125" style="15" customWidth="1"/>
    <col min="3583" max="3584" width="11.140625" style="15" customWidth="1"/>
    <col min="3585" max="3585" width="10.42578125" style="15" customWidth="1"/>
    <col min="3586" max="3586" width="15.5703125" style="15" customWidth="1"/>
    <col min="3587" max="3600" width="0" style="15" hidden="1" customWidth="1"/>
    <col min="3601" max="3601" width="4.140625" style="15" customWidth="1"/>
    <col min="3602" max="3602" width="22.28515625" style="15" customWidth="1"/>
    <col min="3603" max="3824" width="9.140625" style="15"/>
    <col min="3825" max="3825" width="7.85546875" style="15" customWidth="1"/>
    <col min="3826" max="3826" width="108.5703125" style="15" customWidth="1"/>
    <col min="3827" max="3827" width="8.85546875" style="15" customWidth="1"/>
    <col min="3828" max="3828" width="27.85546875" style="15" customWidth="1"/>
    <col min="3829" max="3831" width="10.7109375" style="15" customWidth="1"/>
    <col min="3832" max="3833" width="10.85546875" style="15" customWidth="1"/>
    <col min="3834" max="3834" width="10" style="15" customWidth="1"/>
    <col min="3835" max="3836" width="10.28515625" style="15" customWidth="1"/>
    <col min="3837" max="3838" width="10.5703125" style="15" customWidth="1"/>
    <col min="3839" max="3840" width="11.140625" style="15" customWidth="1"/>
    <col min="3841" max="3841" width="10.42578125" style="15" customWidth="1"/>
    <col min="3842" max="3842" width="15.5703125" style="15" customWidth="1"/>
    <col min="3843" max="3856" width="0" style="15" hidden="1" customWidth="1"/>
    <col min="3857" max="3857" width="4.140625" style="15" customWidth="1"/>
    <col min="3858" max="3858" width="22.28515625" style="15" customWidth="1"/>
    <col min="3859" max="4080" width="9.140625" style="15"/>
    <col min="4081" max="4081" width="7.85546875" style="15" customWidth="1"/>
    <col min="4082" max="4082" width="108.5703125" style="15" customWidth="1"/>
    <col min="4083" max="4083" width="8.85546875" style="15" customWidth="1"/>
    <col min="4084" max="4084" width="27.85546875" style="15" customWidth="1"/>
    <col min="4085" max="4087" width="10.7109375" style="15" customWidth="1"/>
    <col min="4088" max="4089" width="10.85546875" style="15" customWidth="1"/>
    <col min="4090" max="4090" width="10" style="15" customWidth="1"/>
    <col min="4091" max="4092" width="10.28515625" style="15" customWidth="1"/>
    <col min="4093" max="4094" width="10.5703125" style="15" customWidth="1"/>
    <col min="4095" max="4096" width="11.140625" style="15" customWidth="1"/>
    <col min="4097" max="4097" width="10.42578125" style="15" customWidth="1"/>
    <col min="4098" max="4098" width="15.5703125" style="15" customWidth="1"/>
    <col min="4099" max="4112" width="0" style="15" hidden="1" customWidth="1"/>
    <col min="4113" max="4113" width="4.140625" style="15" customWidth="1"/>
    <col min="4114" max="4114" width="22.28515625" style="15" customWidth="1"/>
    <col min="4115" max="4336" width="9.140625" style="15"/>
    <col min="4337" max="4337" width="7.85546875" style="15" customWidth="1"/>
    <col min="4338" max="4338" width="108.5703125" style="15" customWidth="1"/>
    <col min="4339" max="4339" width="8.85546875" style="15" customWidth="1"/>
    <col min="4340" max="4340" width="27.85546875" style="15" customWidth="1"/>
    <col min="4341" max="4343" width="10.7109375" style="15" customWidth="1"/>
    <col min="4344" max="4345" width="10.85546875" style="15" customWidth="1"/>
    <col min="4346" max="4346" width="10" style="15" customWidth="1"/>
    <col min="4347" max="4348" width="10.28515625" style="15" customWidth="1"/>
    <col min="4349" max="4350" width="10.5703125" style="15" customWidth="1"/>
    <col min="4351" max="4352" width="11.140625" style="15" customWidth="1"/>
    <col min="4353" max="4353" width="10.42578125" style="15" customWidth="1"/>
    <col min="4354" max="4354" width="15.5703125" style="15" customWidth="1"/>
    <col min="4355" max="4368" width="0" style="15" hidden="1" customWidth="1"/>
    <col min="4369" max="4369" width="4.140625" style="15" customWidth="1"/>
    <col min="4370" max="4370" width="22.28515625" style="15" customWidth="1"/>
    <col min="4371" max="4592" width="9.140625" style="15"/>
    <col min="4593" max="4593" width="7.85546875" style="15" customWidth="1"/>
    <col min="4594" max="4594" width="108.5703125" style="15" customWidth="1"/>
    <col min="4595" max="4595" width="8.85546875" style="15" customWidth="1"/>
    <col min="4596" max="4596" width="27.85546875" style="15" customWidth="1"/>
    <col min="4597" max="4599" width="10.7109375" style="15" customWidth="1"/>
    <col min="4600" max="4601" width="10.85546875" style="15" customWidth="1"/>
    <col min="4602" max="4602" width="10" style="15" customWidth="1"/>
    <col min="4603" max="4604" width="10.28515625" style="15" customWidth="1"/>
    <col min="4605" max="4606" width="10.5703125" style="15" customWidth="1"/>
    <col min="4607" max="4608" width="11.140625" style="15" customWidth="1"/>
    <col min="4609" max="4609" width="10.42578125" style="15" customWidth="1"/>
    <col min="4610" max="4610" width="15.5703125" style="15" customWidth="1"/>
    <col min="4611" max="4624" width="0" style="15" hidden="1" customWidth="1"/>
    <col min="4625" max="4625" width="4.140625" style="15" customWidth="1"/>
    <col min="4626" max="4626" width="22.28515625" style="15" customWidth="1"/>
    <col min="4627" max="4848" width="9.140625" style="15"/>
    <col min="4849" max="4849" width="7.85546875" style="15" customWidth="1"/>
    <col min="4850" max="4850" width="108.5703125" style="15" customWidth="1"/>
    <col min="4851" max="4851" width="8.85546875" style="15" customWidth="1"/>
    <col min="4852" max="4852" width="27.85546875" style="15" customWidth="1"/>
    <col min="4853" max="4855" width="10.7109375" style="15" customWidth="1"/>
    <col min="4856" max="4857" width="10.85546875" style="15" customWidth="1"/>
    <col min="4858" max="4858" width="10" style="15" customWidth="1"/>
    <col min="4859" max="4860" width="10.28515625" style="15" customWidth="1"/>
    <col min="4861" max="4862" width="10.5703125" style="15" customWidth="1"/>
    <col min="4863" max="4864" width="11.140625" style="15" customWidth="1"/>
    <col min="4865" max="4865" width="10.42578125" style="15" customWidth="1"/>
    <col min="4866" max="4866" width="15.5703125" style="15" customWidth="1"/>
    <col min="4867" max="4880" width="0" style="15" hidden="1" customWidth="1"/>
    <col min="4881" max="4881" width="4.140625" style="15" customWidth="1"/>
    <col min="4882" max="4882" width="22.28515625" style="15" customWidth="1"/>
    <col min="4883" max="5104" width="9.140625" style="15"/>
    <col min="5105" max="5105" width="7.85546875" style="15" customWidth="1"/>
    <col min="5106" max="5106" width="108.5703125" style="15" customWidth="1"/>
    <col min="5107" max="5107" width="8.85546875" style="15" customWidth="1"/>
    <col min="5108" max="5108" width="27.85546875" style="15" customWidth="1"/>
    <col min="5109" max="5111" width="10.7109375" style="15" customWidth="1"/>
    <col min="5112" max="5113" width="10.85546875" style="15" customWidth="1"/>
    <col min="5114" max="5114" width="10" style="15" customWidth="1"/>
    <col min="5115" max="5116" width="10.28515625" style="15" customWidth="1"/>
    <col min="5117" max="5118" width="10.5703125" style="15" customWidth="1"/>
    <col min="5119" max="5120" width="11.140625" style="15" customWidth="1"/>
    <col min="5121" max="5121" width="10.42578125" style="15" customWidth="1"/>
    <col min="5122" max="5122" width="15.5703125" style="15" customWidth="1"/>
    <col min="5123" max="5136" width="0" style="15" hidden="1" customWidth="1"/>
    <col min="5137" max="5137" width="4.140625" style="15" customWidth="1"/>
    <col min="5138" max="5138" width="22.28515625" style="15" customWidth="1"/>
    <col min="5139" max="5360" width="9.140625" style="15"/>
    <col min="5361" max="5361" width="7.85546875" style="15" customWidth="1"/>
    <col min="5362" max="5362" width="108.5703125" style="15" customWidth="1"/>
    <col min="5363" max="5363" width="8.85546875" style="15" customWidth="1"/>
    <col min="5364" max="5364" width="27.85546875" style="15" customWidth="1"/>
    <col min="5365" max="5367" width="10.7109375" style="15" customWidth="1"/>
    <col min="5368" max="5369" width="10.85546875" style="15" customWidth="1"/>
    <col min="5370" max="5370" width="10" style="15" customWidth="1"/>
    <col min="5371" max="5372" width="10.28515625" style="15" customWidth="1"/>
    <col min="5373" max="5374" width="10.5703125" style="15" customWidth="1"/>
    <col min="5375" max="5376" width="11.140625" style="15" customWidth="1"/>
    <col min="5377" max="5377" width="10.42578125" style="15" customWidth="1"/>
    <col min="5378" max="5378" width="15.5703125" style="15" customWidth="1"/>
    <col min="5379" max="5392" width="0" style="15" hidden="1" customWidth="1"/>
    <col min="5393" max="5393" width="4.140625" style="15" customWidth="1"/>
    <col min="5394" max="5394" width="22.28515625" style="15" customWidth="1"/>
    <col min="5395" max="5616" width="9.140625" style="15"/>
    <col min="5617" max="5617" width="7.85546875" style="15" customWidth="1"/>
    <col min="5618" max="5618" width="108.5703125" style="15" customWidth="1"/>
    <col min="5619" max="5619" width="8.85546875" style="15" customWidth="1"/>
    <col min="5620" max="5620" width="27.85546875" style="15" customWidth="1"/>
    <col min="5621" max="5623" width="10.7109375" style="15" customWidth="1"/>
    <col min="5624" max="5625" width="10.85546875" style="15" customWidth="1"/>
    <col min="5626" max="5626" width="10" style="15" customWidth="1"/>
    <col min="5627" max="5628" width="10.28515625" style="15" customWidth="1"/>
    <col min="5629" max="5630" width="10.5703125" style="15" customWidth="1"/>
    <col min="5631" max="5632" width="11.140625" style="15" customWidth="1"/>
    <col min="5633" max="5633" width="10.42578125" style="15" customWidth="1"/>
    <col min="5634" max="5634" width="15.5703125" style="15" customWidth="1"/>
    <col min="5635" max="5648" width="0" style="15" hidden="1" customWidth="1"/>
    <col min="5649" max="5649" width="4.140625" style="15" customWidth="1"/>
    <col min="5650" max="5650" width="22.28515625" style="15" customWidth="1"/>
    <col min="5651" max="5872" width="9.140625" style="15"/>
    <col min="5873" max="5873" width="7.85546875" style="15" customWidth="1"/>
    <col min="5874" max="5874" width="108.5703125" style="15" customWidth="1"/>
    <col min="5875" max="5875" width="8.85546875" style="15" customWidth="1"/>
    <col min="5876" max="5876" width="27.85546875" style="15" customWidth="1"/>
    <col min="5877" max="5879" width="10.7109375" style="15" customWidth="1"/>
    <col min="5880" max="5881" width="10.85546875" style="15" customWidth="1"/>
    <col min="5882" max="5882" width="10" style="15" customWidth="1"/>
    <col min="5883" max="5884" width="10.28515625" style="15" customWidth="1"/>
    <col min="5885" max="5886" width="10.5703125" style="15" customWidth="1"/>
    <col min="5887" max="5888" width="11.140625" style="15" customWidth="1"/>
    <col min="5889" max="5889" width="10.42578125" style="15" customWidth="1"/>
    <col min="5890" max="5890" width="15.5703125" style="15" customWidth="1"/>
    <col min="5891" max="5904" width="0" style="15" hidden="1" customWidth="1"/>
    <col min="5905" max="5905" width="4.140625" style="15" customWidth="1"/>
    <col min="5906" max="5906" width="22.28515625" style="15" customWidth="1"/>
    <col min="5907" max="6128" width="9.140625" style="15"/>
    <col min="6129" max="6129" width="7.85546875" style="15" customWidth="1"/>
    <col min="6130" max="6130" width="108.5703125" style="15" customWidth="1"/>
    <col min="6131" max="6131" width="8.85546875" style="15" customWidth="1"/>
    <col min="6132" max="6132" width="27.85546875" style="15" customWidth="1"/>
    <col min="6133" max="6135" width="10.7109375" style="15" customWidth="1"/>
    <col min="6136" max="6137" width="10.85546875" style="15" customWidth="1"/>
    <col min="6138" max="6138" width="10" style="15" customWidth="1"/>
    <col min="6139" max="6140" width="10.28515625" style="15" customWidth="1"/>
    <col min="6141" max="6142" width="10.5703125" style="15" customWidth="1"/>
    <col min="6143" max="6144" width="11.140625" style="15" customWidth="1"/>
    <col min="6145" max="6145" width="10.42578125" style="15" customWidth="1"/>
    <col min="6146" max="6146" width="15.5703125" style="15" customWidth="1"/>
    <col min="6147" max="6160" width="0" style="15" hidden="1" customWidth="1"/>
    <col min="6161" max="6161" width="4.140625" style="15" customWidth="1"/>
    <col min="6162" max="6162" width="22.28515625" style="15" customWidth="1"/>
    <col min="6163" max="6384" width="9.140625" style="15"/>
    <col min="6385" max="6385" width="7.85546875" style="15" customWidth="1"/>
    <col min="6386" max="6386" width="108.5703125" style="15" customWidth="1"/>
    <col min="6387" max="6387" width="8.85546875" style="15" customWidth="1"/>
    <col min="6388" max="6388" width="27.85546875" style="15" customWidth="1"/>
    <col min="6389" max="6391" width="10.7109375" style="15" customWidth="1"/>
    <col min="6392" max="6393" width="10.85546875" style="15" customWidth="1"/>
    <col min="6394" max="6394" width="10" style="15" customWidth="1"/>
    <col min="6395" max="6396" width="10.28515625" style="15" customWidth="1"/>
    <col min="6397" max="6398" width="10.5703125" style="15" customWidth="1"/>
    <col min="6399" max="6400" width="11.140625" style="15" customWidth="1"/>
    <col min="6401" max="6401" width="10.42578125" style="15" customWidth="1"/>
    <col min="6402" max="6402" width="15.5703125" style="15" customWidth="1"/>
    <col min="6403" max="6416" width="0" style="15" hidden="1" customWidth="1"/>
    <col min="6417" max="6417" width="4.140625" style="15" customWidth="1"/>
    <col min="6418" max="6418" width="22.28515625" style="15" customWidth="1"/>
    <col min="6419" max="6640" width="9.140625" style="15"/>
    <col min="6641" max="6641" width="7.85546875" style="15" customWidth="1"/>
    <col min="6642" max="6642" width="108.5703125" style="15" customWidth="1"/>
    <col min="6643" max="6643" width="8.85546875" style="15" customWidth="1"/>
    <col min="6644" max="6644" width="27.85546875" style="15" customWidth="1"/>
    <col min="6645" max="6647" width="10.7109375" style="15" customWidth="1"/>
    <col min="6648" max="6649" width="10.85546875" style="15" customWidth="1"/>
    <col min="6650" max="6650" width="10" style="15" customWidth="1"/>
    <col min="6651" max="6652" width="10.28515625" style="15" customWidth="1"/>
    <col min="6653" max="6654" width="10.5703125" style="15" customWidth="1"/>
    <col min="6655" max="6656" width="11.140625" style="15" customWidth="1"/>
    <col min="6657" max="6657" width="10.42578125" style="15" customWidth="1"/>
    <col min="6658" max="6658" width="15.5703125" style="15" customWidth="1"/>
    <col min="6659" max="6672" width="0" style="15" hidden="1" customWidth="1"/>
    <col min="6673" max="6673" width="4.140625" style="15" customWidth="1"/>
    <col min="6674" max="6674" width="22.28515625" style="15" customWidth="1"/>
    <col min="6675" max="6896" width="9.140625" style="15"/>
    <col min="6897" max="6897" width="7.85546875" style="15" customWidth="1"/>
    <col min="6898" max="6898" width="108.5703125" style="15" customWidth="1"/>
    <col min="6899" max="6899" width="8.85546875" style="15" customWidth="1"/>
    <col min="6900" max="6900" width="27.85546875" style="15" customWidth="1"/>
    <col min="6901" max="6903" width="10.7109375" style="15" customWidth="1"/>
    <col min="6904" max="6905" width="10.85546875" style="15" customWidth="1"/>
    <col min="6906" max="6906" width="10" style="15" customWidth="1"/>
    <col min="6907" max="6908" width="10.28515625" style="15" customWidth="1"/>
    <col min="6909" max="6910" width="10.5703125" style="15" customWidth="1"/>
    <col min="6911" max="6912" width="11.140625" style="15" customWidth="1"/>
    <col min="6913" max="6913" width="10.42578125" style="15" customWidth="1"/>
    <col min="6914" max="6914" width="15.5703125" style="15" customWidth="1"/>
    <col min="6915" max="6928" width="0" style="15" hidden="1" customWidth="1"/>
    <col min="6929" max="6929" width="4.140625" style="15" customWidth="1"/>
    <col min="6930" max="6930" width="22.28515625" style="15" customWidth="1"/>
    <col min="6931" max="7152" width="9.140625" style="15"/>
    <col min="7153" max="7153" width="7.85546875" style="15" customWidth="1"/>
    <col min="7154" max="7154" width="108.5703125" style="15" customWidth="1"/>
    <col min="7155" max="7155" width="8.85546875" style="15" customWidth="1"/>
    <col min="7156" max="7156" width="27.85546875" style="15" customWidth="1"/>
    <col min="7157" max="7159" width="10.7109375" style="15" customWidth="1"/>
    <col min="7160" max="7161" width="10.85546875" style="15" customWidth="1"/>
    <col min="7162" max="7162" width="10" style="15" customWidth="1"/>
    <col min="7163" max="7164" width="10.28515625" style="15" customWidth="1"/>
    <col min="7165" max="7166" width="10.5703125" style="15" customWidth="1"/>
    <col min="7167" max="7168" width="11.140625" style="15" customWidth="1"/>
    <col min="7169" max="7169" width="10.42578125" style="15" customWidth="1"/>
    <col min="7170" max="7170" width="15.5703125" style="15" customWidth="1"/>
    <col min="7171" max="7184" width="0" style="15" hidden="1" customWidth="1"/>
    <col min="7185" max="7185" width="4.140625" style="15" customWidth="1"/>
    <col min="7186" max="7186" width="22.28515625" style="15" customWidth="1"/>
    <col min="7187" max="7408" width="9.140625" style="15"/>
    <col min="7409" max="7409" width="7.85546875" style="15" customWidth="1"/>
    <col min="7410" max="7410" width="108.5703125" style="15" customWidth="1"/>
    <col min="7411" max="7411" width="8.85546875" style="15" customWidth="1"/>
    <col min="7412" max="7412" width="27.85546875" style="15" customWidth="1"/>
    <col min="7413" max="7415" width="10.7109375" style="15" customWidth="1"/>
    <col min="7416" max="7417" width="10.85546875" style="15" customWidth="1"/>
    <col min="7418" max="7418" width="10" style="15" customWidth="1"/>
    <col min="7419" max="7420" width="10.28515625" style="15" customWidth="1"/>
    <col min="7421" max="7422" width="10.5703125" style="15" customWidth="1"/>
    <col min="7423" max="7424" width="11.140625" style="15" customWidth="1"/>
    <col min="7425" max="7425" width="10.42578125" style="15" customWidth="1"/>
    <col min="7426" max="7426" width="15.5703125" style="15" customWidth="1"/>
    <col min="7427" max="7440" width="0" style="15" hidden="1" customWidth="1"/>
    <col min="7441" max="7441" width="4.140625" style="15" customWidth="1"/>
    <col min="7442" max="7442" width="22.28515625" style="15" customWidth="1"/>
    <col min="7443" max="7664" width="9.140625" style="15"/>
    <col min="7665" max="7665" width="7.85546875" style="15" customWidth="1"/>
    <col min="7666" max="7666" width="108.5703125" style="15" customWidth="1"/>
    <col min="7667" max="7667" width="8.85546875" style="15" customWidth="1"/>
    <col min="7668" max="7668" width="27.85546875" style="15" customWidth="1"/>
    <col min="7669" max="7671" width="10.7109375" style="15" customWidth="1"/>
    <col min="7672" max="7673" width="10.85546875" style="15" customWidth="1"/>
    <col min="7674" max="7674" width="10" style="15" customWidth="1"/>
    <col min="7675" max="7676" width="10.28515625" style="15" customWidth="1"/>
    <col min="7677" max="7678" width="10.5703125" style="15" customWidth="1"/>
    <col min="7679" max="7680" width="11.140625" style="15" customWidth="1"/>
    <col min="7681" max="7681" width="10.42578125" style="15" customWidth="1"/>
    <col min="7682" max="7682" width="15.5703125" style="15" customWidth="1"/>
    <col min="7683" max="7696" width="0" style="15" hidden="1" customWidth="1"/>
    <col min="7697" max="7697" width="4.140625" style="15" customWidth="1"/>
    <col min="7698" max="7698" width="22.28515625" style="15" customWidth="1"/>
    <col min="7699" max="7920" width="9.140625" style="15"/>
    <col min="7921" max="7921" width="7.85546875" style="15" customWidth="1"/>
    <col min="7922" max="7922" width="108.5703125" style="15" customWidth="1"/>
    <col min="7923" max="7923" width="8.85546875" style="15" customWidth="1"/>
    <col min="7924" max="7924" width="27.85546875" style="15" customWidth="1"/>
    <col min="7925" max="7927" width="10.7109375" style="15" customWidth="1"/>
    <col min="7928" max="7929" width="10.85546875" style="15" customWidth="1"/>
    <col min="7930" max="7930" width="10" style="15" customWidth="1"/>
    <col min="7931" max="7932" width="10.28515625" style="15" customWidth="1"/>
    <col min="7933" max="7934" width="10.5703125" style="15" customWidth="1"/>
    <col min="7935" max="7936" width="11.140625" style="15" customWidth="1"/>
    <col min="7937" max="7937" width="10.42578125" style="15" customWidth="1"/>
    <col min="7938" max="7938" width="15.5703125" style="15" customWidth="1"/>
    <col min="7939" max="7952" width="0" style="15" hidden="1" customWidth="1"/>
    <col min="7953" max="7953" width="4.140625" style="15" customWidth="1"/>
    <col min="7954" max="7954" width="22.28515625" style="15" customWidth="1"/>
    <col min="7955" max="8176" width="9.140625" style="15"/>
    <col min="8177" max="8177" width="7.85546875" style="15" customWidth="1"/>
    <col min="8178" max="8178" width="108.5703125" style="15" customWidth="1"/>
    <col min="8179" max="8179" width="8.85546875" style="15" customWidth="1"/>
    <col min="8180" max="8180" width="27.85546875" style="15" customWidth="1"/>
    <col min="8181" max="8183" width="10.7109375" style="15" customWidth="1"/>
    <col min="8184" max="8185" width="10.85546875" style="15" customWidth="1"/>
    <col min="8186" max="8186" width="10" style="15" customWidth="1"/>
    <col min="8187" max="8188" width="10.28515625" style="15" customWidth="1"/>
    <col min="8189" max="8190" width="10.5703125" style="15" customWidth="1"/>
    <col min="8191" max="8192" width="11.140625" style="15" customWidth="1"/>
    <col min="8193" max="8193" width="10.42578125" style="15" customWidth="1"/>
    <col min="8194" max="8194" width="15.5703125" style="15" customWidth="1"/>
    <col min="8195" max="8208" width="0" style="15" hidden="1" customWidth="1"/>
    <col min="8209" max="8209" width="4.140625" style="15" customWidth="1"/>
    <col min="8210" max="8210" width="22.28515625" style="15" customWidth="1"/>
    <col min="8211" max="8432" width="9.140625" style="15"/>
    <col min="8433" max="8433" width="7.85546875" style="15" customWidth="1"/>
    <col min="8434" max="8434" width="108.5703125" style="15" customWidth="1"/>
    <col min="8435" max="8435" width="8.85546875" style="15" customWidth="1"/>
    <col min="8436" max="8436" width="27.85546875" style="15" customWidth="1"/>
    <col min="8437" max="8439" width="10.7109375" style="15" customWidth="1"/>
    <col min="8440" max="8441" width="10.85546875" style="15" customWidth="1"/>
    <col min="8442" max="8442" width="10" style="15" customWidth="1"/>
    <col min="8443" max="8444" width="10.28515625" style="15" customWidth="1"/>
    <col min="8445" max="8446" width="10.5703125" style="15" customWidth="1"/>
    <col min="8447" max="8448" width="11.140625" style="15" customWidth="1"/>
    <col min="8449" max="8449" width="10.42578125" style="15" customWidth="1"/>
    <col min="8450" max="8450" width="15.5703125" style="15" customWidth="1"/>
    <col min="8451" max="8464" width="0" style="15" hidden="1" customWidth="1"/>
    <col min="8465" max="8465" width="4.140625" style="15" customWidth="1"/>
    <col min="8466" max="8466" width="22.28515625" style="15" customWidth="1"/>
    <col min="8467" max="8688" width="9.140625" style="15"/>
    <col min="8689" max="8689" width="7.85546875" style="15" customWidth="1"/>
    <col min="8690" max="8690" width="108.5703125" style="15" customWidth="1"/>
    <col min="8691" max="8691" width="8.85546875" style="15" customWidth="1"/>
    <col min="8692" max="8692" width="27.85546875" style="15" customWidth="1"/>
    <col min="8693" max="8695" width="10.7109375" style="15" customWidth="1"/>
    <col min="8696" max="8697" width="10.85546875" style="15" customWidth="1"/>
    <col min="8698" max="8698" width="10" style="15" customWidth="1"/>
    <col min="8699" max="8700" width="10.28515625" style="15" customWidth="1"/>
    <col min="8701" max="8702" width="10.5703125" style="15" customWidth="1"/>
    <col min="8703" max="8704" width="11.140625" style="15" customWidth="1"/>
    <col min="8705" max="8705" width="10.42578125" style="15" customWidth="1"/>
    <col min="8706" max="8706" width="15.5703125" style="15" customWidth="1"/>
    <col min="8707" max="8720" width="0" style="15" hidden="1" customWidth="1"/>
    <col min="8721" max="8721" width="4.140625" style="15" customWidth="1"/>
    <col min="8722" max="8722" width="22.28515625" style="15" customWidth="1"/>
    <col min="8723" max="8944" width="9.140625" style="15"/>
    <col min="8945" max="8945" width="7.85546875" style="15" customWidth="1"/>
    <col min="8946" max="8946" width="108.5703125" style="15" customWidth="1"/>
    <col min="8947" max="8947" width="8.85546875" style="15" customWidth="1"/>
    <col min="8948" max="8948" width="27.85546875" style="15" customWidth="1"/>
    <col min="8949" max="8951" width="10.7109375" style="15" customWidth="1"/>
    <col min="8952" max="8953" width="10.85546875" style="15" customWidth="1"/>
    <col min="8954" max="8954" width="10" style="15" customWidth="1"/>
    <col min="8955" max="8956" width="10.28515625" style="15" customWidth="1"/>
    <col min="8957" max="8958" width="10.5703125" style="15" customWidth="1"/>
    <col min="8959" max="8960" width="11.140625" style="15" customWidth="1"/>
    <col min="8961" max="8961" width="10.42578125" style="15" customWidth="1"/>
    <col min="8962" max="8962" width="15.5703125" style="15" customWidth="1"/>
    <col min="8963" max="8976" width="0" style="15" hidden="1" customWidth="1"/>
    <col min="8977" max="8977" width="4.140625" style="15" customWidth="1"/>
    <col min="8978" max="8978" width="22.28515625" style="15" customWidth="1"/>
    <col min="8979" max="9200" width="9.140625" style="15"/>
    <col min="9201" max="9201" width="7.85546875" style="15" customWidth="1"/>
    <col min="9202" max="9202" width="108.5703125" style="15" customWidth="1"/>
    <col min="9203" max="9203" width="8.85546875" style="15" customWidth="1"/>
    <col min="9204" max="9204" width="27.85546875" style="15" customWidth="1"/>
    <col min="9205" max="9207" width="10.7109375" style="15" customWidth="1"/>
    <col min="9208" max="9209" width="10.85546875" style="15" customWidth="1"/>
    <col min="9210" max="9210" width="10" style="15" customWidth="1"/>
    <col min="9211" max="9212" width="10.28515625" style="15" customWidth="1"/>
    <col min="9213" max="9214" width="10.5703125" style="15" customWidth="1"/>
    <col min="9215" max="9216" width="11.140625" style="15" customWidth="1"/>
    <col min="9217" max="9217" width="10.42578125" style="15" customWidth="1"/>
    <col min="9218" max="9218" width="15.5703125" style="15" customWidth="1"/>
    <col min="9219" max="9232" width="0" style="15" hidden="1" customWidth="1"/>
    <col min="9233" max="9233" width="4.140625" style="15" customWidth="1"/>
    <col min="9234" max="9234" width="22.28515625" style="15" customWidth="1"/>
    <col min="9235" max="9456" width="9.140625" style="15"/>
    <col min="9457" max="9457" width="7.85546875" style="15" customWidth="1"/>
    <col min="9458" max="9458" width="108.5703125" style="15" customWidth="1"/>
    <col min="9459" max="9459" width="8.85546875" style="15" customWidth="1"/>
    <col min="9460" max="9460" width="27.85546875" style="15" customWidth="1"/>
    <col min="9461" max="9463" width="10.7109375" style="15" customWidth="1"/>
    <col min="9464" max="9465" width="10.85546875" style="15" customWidth="1"/>
    <col min="9466" max="9466" width="10" style="15" customWidth="1"/>
    <col min="9467" max="9468" width="10.28515625" style="15" customWidth="1"/>
    <col min="9469" max="9470" width="10.5703125" style="15" customWidth="1"/>
    <col min="9471" max="9472" width="11.140625" style="15" customWidth="1"/>
    <col min="9473" max="9473" width="10.42578125" style="15" customWidth="1"/>
    <col min="9474" max="9474" width="15.5703125" style="15" customWidth="1"/>
    <col min="9475" max="9488" width="0" style="15" hidden="1" customWidth="1"/>
    <col min="9489" max="9489" width="4.140625" style="15" customWidth="1"/>
    <col min="9490" max="9490" width="22.28515625" style="15" customWidth="1"/>
    <col min="9491" max="9712" width="9.140625" style="15"/>
    <col min="9713" max="9713" width="7.85546875" style="15" customWidth="1"/>
    <col min="9714" max="9714" width="108.5703125" style="15" customWidth="1"/>
    <col min="9715" max="9715" width="8.85546875" style="15" customWidth="1"/>
    <col min="9716" max="9716" width="27.85546875" style="15" customWidth="1"/>
    <col min="9717" max="9719" width="10.7109375" style="15" customWidth="1"/>
    <col min="9720" max="9721" width="10.85546875" style="15" customWidth="1"/>
    <col min="9722" max="9722" width="10" style="15" customWidth="1"/>
    <col min="9723" max="9724" width="10.28515625" style="15" customWidth="1"/>
    <col min="9725" max="9726" width="10.5703125" style="15" customWidth="1"/>
    <col min="9727" max="9728" width="11.140625" style="15" customWidth="1"/>
    <col min="9729" max="9729" width="10.42578125" style="15" customWidth="1"/>
    <col min="9730" max="9730" width="15.5703125" style="15" customWidth="1"/>
    <col min="9731" max="9744" width="0" style="15" hidden="1" customWidth="1"/>
    <col min="9745" max="9745" width="4.140625" style="15" customWidth="1"/>
    <col min="9746" max="9746" width="22.28515625" style="15" customWidth="1"/>
    <col min="9747" max="9968" width="9.140625" style="15"/>
    <col min="9969" max="9969" width="7.85546875" style="15" customWidth="1"/>
    <col min="9970" max="9970" width="108.5703125" style="15" customWidth="1"/>
    <col min="9971" max="9971" width="8.85546875" style="15" customWidth="1"/>
    <col min="9972" max="9972" width="27.85546875" style="15" customWidth="1"/>
    <col min="9973" max="9975" width="10.7109375" style="15" customWidth="1"/>
    <col min="9976" max="9977" width="10.85546875" style="15" customWidth="1"/>
    <col min="9978" max="9978" width="10" style="15" customWidth="1"/>
    <col min="9979" max="9980" width="10.28515625" style="15" customWidth="1"/>
    <col min="9981" max="9982" width="10.5703125" style="15" customWidth="1"/>
    <col min="9983" max="9984" width="11.140625" style="15" customWidth="1"/>
    <col min="9985" max="9985" width="10.42578125" style="15" customWidth="1"/>
    <col min="9986" max="9986" width="15.5703125" style="15" customWidth="1"/>
    <col min="9987" max="10000" width="0" style="15" hidden="1" customWidth="1"/>
    <col min="10001" max="10001" width="4.140625" style="15" customWidth="1"/>
    <col min="10002" max="10002" width="22.28515625" style="15" customWidth="1"/>
    <col min="10003" max="10224" width="9.140625" style="15"/>
    <col min="10225" max="10225" width="7.85546875" style="15" customWidth="1"/>
    <col min="10226" max="10226" width="108.5703125" style="15" customWidth="1"/>
    <col min="10227" max="10227" width="8.85546875" style="15" customWidth="1"/>
    <col min="10228" max="10228" width="27.85546875" style="15" customWidth="1"/>
    <col min="10229" max="10231" width="10.7109375" style="15" customWidth="1"/>
    <col min="10232" max="10233" width="10.85546875" style="15" customWidth="1"/>
    <col min="10234" max="10234" width="10" style="15" customWidth="1"/>
    <col min="10235" max="10236" width="10.28515625" style="15" customWidth="1"/>
    <col min="10237" max="10238" width="10.5703125" style="15" customWidth="1"/>
    <col min="10239" max="10240" width="11.140625" style="15" customWidth="1"/>
    <col min="10241" max="10241" width="10.42578125" style="15" customWidth="1"/>
    <col min="10242" max="10242" width="15.5703125" style="15" customWidth="1"/>
    <col min="10243" max="10256" width="0" style="15" hidden="1" customWidth="1"/>
    <col min="10257" max="10257" width="4.140625" style="15" customWidth="1"/>
    <col min="10258" max="10258" width="22.28515625" style="15" customWidth="1"/>
    <col min="10259" max="10480" width="9.140625" style="15"/>
    <col min="10481" max="10481" width="7.85546875" style="15" customWidth="1"/>
    <col min="10482" max="10482" width="108.5703125" style="15" customWidth="1"/>
    <col min="10483" max="10483" width="8.85546875" style="15" customWidth="1"/>
    <col min="10484" max="10484" width="27.85546875" style="15" customWidth="1"/>
    <col min="10485" max="10487" width="10.7109375" style="15" customWidth="1"/>
    <col min="10488" max="10489" width="10.85546875" style="15" customWidth="1"/>
    <col min="10490" max="10490" width="10" style="15" customWidth="1"/>
    <col min="10491" max="10492" width="10.28515625" style="15" customWidth="1"/>
    <col min="10493" max="10494" width="10.5703125" style="15" customWidth="1"/>
    <col min="10495" max="10496" width="11.140625" style="15" customWidth="1"/>
    <col min="10497" max="10497" width="10.42578125" style="15" customWidth="1"/>
    <col min="10498" max="10498" width="15.5703125" style="15" customWidth="1"/>
    <col min="10499" max="10512" width="0" style="15" hidden="1" customWidth="1"/>
    <col min="10513" max="10513" width="4.140625" style="15" customWidth="1"/>
    <col min="10514" max="10514" width="22.28515625" style="15" customWidth="1"/>
    <col min="10515" max="10736" width="9.140625" style="15"/>
    <col min="10737" max="10737" width="7.85546875" style="15" customWidth="1"/>
    <col min="10738" max="10738" width="108.5703125" style="15" customWidth="1"/>
    <col min="10739" max="10739" width="8.85546875" style="15" customWidth="1"/>
    <col min="10740" max="10740" width="27.85546875" style="15" customWidth="1"/>
    <col min="10741" max="10743" width="10.7109375" style="15" customWidth="1"/>
    <col min="10744" max="10745" width="10.85546875" style="15" customWidth="1"/>
    <col min="10746" max="10746" width="10" style="15" customWidth="1"/>
    <col min="10747" max="10748" width="10.28515625" style="15" customWidth="1"/>
    <col min="10749" max="10750" width="10.5703125" style="15" customWidth="1"/>
    <col min="10751" max="10752" width="11.140625" style="15" customWidth="1"/>
    <col min="10753" max="10753" width="10.42578125" style="15" customWidth="1"/>
    <col min="10754" max="10754" width="15.5703125" style="15" customWidth="1"/>
    <col min="10755" max="10768" width="0" style="15" hidden="1" customWidth="1"/>
    <col min="10769" max="10769" width="4.140625" style="15" customWidth="1"/>
    <col min="10770" max="10770" width="22.28515625" style="15" customWidth="1"/>
    <col min="10771" max="10992" width="9.140625" style="15"/>
    <col min="10993" max="10993" width="7.85546875" style="15" customWidth="1"/>
    <col min="10994" max="10994" width="108.5703125" style="15" customWidth="1"/>
    <col min="10995" max="10995" width="8.85546875" style="15" customWidth="1"/>
    <col min="10996" max="10996" width="27.85546875" style="15" customWidth="1"/>
    <col min="10997" max="10999" width="10.7109375" style="15" customWidth="1"/>
    <col min="11000" max="11001" width="10.85546875" style="15" customWidth="1"/>
    <col min="11002" max="11002" width="10" style="15" customWidth="1"/>
    <col min="11003" max="11004" width="10.28515625" style="15" customWidth="1"/>
    <col min="11005" max="11006" width="10.5703125" style="15" customWidth="1"/>
    <col min="11007" max="11008" width="11.140625" style="15" customWidth="1"/>
    <col min="11009" max="11009" width="10.42578125" style="15" customWidth="1"/>
    <col min="11010" max="11010" width="15.5703125" style="15" customWidth="1"/>
    <col min="11011" max="11024" width="0" style="15" hidden="1" customWidth="1"/>
    <col min="11025" max="11025" width="4.140625" style="15" customWidth="1"/>
    <col min="11026" max="11026" width="22.28515625" style="15" customWidth="1"/>
    <col min="11027" max="11248" width="9.140625" style="15"/>
    <col min="11249" max="11249" width="7.85546875" style="15" customWidth="1"/>
    <col min="11250" max="11250" width="108.5703125" style="15" customWidth="1"/>
    <col min="11251" max="11251" width="8.85546875" style="15" customWidth="1"/>
    <col min="11252" max="11252" width="27.85546875" style="15" customWidth="1"/>
    <col min="11253" max="11255" width="10.7109375" style="15" customWidth="1"/>
    <col min="11256" max="11257" width="10.85546875" style="15" customWidth="1"/>
    <col min="11258" max="11258" width="10" style="15" customWidth="1"/>
    <col min="11259" max="11260" width="10.28515625" style="15" customWidth="1"/>
    <col min="11261" max="11262" width="10.5703125" style="15" customWidth="1"/>
    <col min="11263" max="11264" width="11.140625" style="15" customWidth="1"/>
    <col min="11265" max="11265" width="10.42578125" style="15" customWidth="1"/>
    <col min="11266" max="11266" width="15.5703125" style="15" customWidth="1"/>
    <col min="11267" max="11280" width="0" style="15" hidden="1" customWidth="1"/>
    <col min="11281" max="11281" width="4.140625" style="15" customWidth="1"/>
    <col min="11282" max="11282" width="22.28515625" style="15" customWidth="1"/>
    <col min="11283" max="11504" width="9.140625" style="15"/>
    <col min="11505" max="11505" width="7.85546875" style="15" customWidth="1"/>
    <col min="11506" max="11506" width="108.5703125" style="15" customWidth="1"/>
    <col min="11507" max="11507" width="8.85546875" style="15" customWidth="1"/>
    <col min="11508" max="11508" width="27.85546875" style="15" customWidth="1"/>
    <col min="11509" max="11511" width="10.7109375" style="15" customWidth="1"/>
    <col min="11512" max="11513" width="10.85546875" style="15" customWidth="1"/>
    <col min="11514" max="11514" width="10" style="15" customWidth="1"/>
    <col min="11515" max="11516" width="10.28515625" style="15" customWidth="1"/>
    <col min="11517" max="11518" width="10.5703125" style="15" customWidth="1"/>
    <col min="11519" max="11520" width="11.140625" style="15" customWidth="1"/>
    <col min="11521" max="11521" width="10.42578125" style="15" customWidth="1"/>
    <col min="11522" max="11522" width="15.5703125" style="15" customWidth="1"/>
    <col min="11523" max="11536" width="0" style="15" hidden="1" customWidth="1"/>
    <col min="11537" max="11537" width="4.140625" style="15" customWidth="1"/>
    <col min="11538" max="11538" width="22.28515625" style="15" customWidth="1"/>
    <col min="11539" max="11760" width="9.140625" style="15"/>
    <col min="11761" max="11761" width="7.85546875" style="15" customWidth="1"/>
    <col min="11762" max="11762" width="108.5703125" style="15" customWidth="1"/>
    <col min="11763" max="11763" width="8.85546875" style="15" customWidth="1"/>
    <col min="11764" max="11764" width="27.85546875" style="15" customWidth="1"/>
    <col min="11765" max="11767" width="10.7109375" style="15" customWidth="1"/>
    <col min="11768" max="11769" width="10.85546875" style="15" customWidth="1"/>
    <col min="11770" max="11770" width="10" style="15" customWidth="1"/>
    <col min="11771" max="11772" width="10.28515625" style="15" customWidth="1"/>
    <col min="11773" max="11774" width="10.5703125" style="15" customWidth="1"/>
    <col min="11775" max="11776" width="11.140625" style="15" customWidth="1"/>
    <col min="11777" max="11777" width="10.42578125" style="15" customWidth="1"/>
    <col min="11778" max="11778" width="15.5703125" style="15" customWidth="1"/>
    <col min="11779" max="11792" width="0" style="15" hidden="1" customWidth="1"/>
    <col min="11793" max="11793" width="4.140625" style="15" customWidth="1"/>
    <col min="11794" max="11794" width="22.28515625" style="15" customWidth="1"/>
    <col min="11795" max="12016" width="9.140625" style="15"/>
    <col min="12017" max="12017" width="7.85546875" style="15" customWidth="1"/>
    <col min="12018" max="12018" width="108.5703125" style="15" customWidth="1"/>
    <col min="12019" max="12019" width="8.85546875" style="15" customWidth="1"/>
    <col min="12020" max="12020" width="27.85546875" style="15" customWidth="1"/>
    <col min="12021" max="12023" width="10.7109375" style="15" customWidth="1"/>
    <col min="12024" max="12025" width="10.85546875" style="15" customWidth="1"/>
    <col min="12026" max="12026" width="10" style="15" customWidth="1"/>
    <col min="12027" max="12028" width="10.28515625" style="15" customWidth="1"/>
    <col min="12029" max="12030" width="10.5703125" style="15" customWidth="1"/>
    <col min="12031" max="12032" width="11.140625" style="15" customWidth="1"/>
    <col min="12033" max="12033" width="10.42578125" style="15" customWidth="1"/>
    <col min="12034" max="12034" width="15.5703125" style="15" customWidth="1"/>
    <col min="12035" max="12048" width="0" style="15" hidden="1" customWidth="1"/>
    <col min="12049" max="12049" width="4.140625" style="15" customWidth="1"/>
    <col min="12050" max="12050" width="22.28515625" style="15" customWidth="1"/>
    <col min="12051" max="12272" width="9.140625" style="15"/>
    <col min="12273" max="12273" width="7.85546875" style="15" customWidth="1"/>
    <col min="12274" max="12274" width="108.5703125" style="15" customWidth="1"/>
    <col min="12275" max="12275" width="8.85546875" style="15" customWidth="1"/>
    <col min="12276" max="12276" width="27.85546875" style="15" customWidth="1"/>
    <col min="12277" max="12279" width="10.7109375" style="15" customWidth="1"/>
    <col min="12280" max="12281" width="10.85546875" style="15" customWidth="1"/>
    <col min="12282" max="12282" width="10" style="15" customWidth="1"/>
    <col min="12283" max="12284" width="10.28515625" style="15" customWidth="1"/>
    <col min="12285" max="12286" width="10.5703125" style="15" customWidth="1"/>
    <col min="12287" max="12288" width="11.140625" style="15" customWidth="1"/>
    <col min="12289" max="12289" width="10.42578125" style="15" customWidth="1"/>
    <col min="12290" max="12290" width="15.5703125" style="15" customWidth="1"/>
    <col min="12291" max="12304" width="0" style="15" hidden="1" customWidth="1"/>
    <col min="12305" max="12305" width="4.140625" style="15" customWidth="1"/>
    <col min="12306" max="12306" width="22.28515625" style="15" customWidth="1"/>
    <col min="12307" max="12528" width="9.140625" style="15"/>
    <col min="12529" max="12529" width="7.85546875" style="15" customWidth="1"/>
    <col min="12530" max="12530" width="108.5703125" style="15" customWidth="1"/>
    <col min="12531" max="12531" width="8.85546875" style="15" customWidth="1"/>
    <col min="12532" max="12532" width="27.85546875" style="15" customWidth="1"/>
    <col min="12533" max="12535" width="10.7109375" style="15" customWidth="1"/>
    <col min="12536" max="12537" width="10.85546875" style="15" customWidth="1"/>
    <col min="12538" max="12538" width="10" style="15" customWidth="1"/>
    <col min="12539" max="12540" width="10.28515625" style="15" customWidth="1"/>
    <col min="12541" max="12542" width="10.5703125" style="15" customWidth="1"/>
    <col min="12543" max="12544" width="11.140625" style="15" customWidth="1"/>
    <col min="12545" max="12545" width="10.42578125" style="15" customWidth="1"/>
    <col min="12546" max="12546" width="15.5703125" style="15" customWidth="1"/>
    <col min="12547" max="12560" width="0" style="15" hidden="1" customWidth="1"/>
    <col min="12561" max="12561" width="4.140625" style="15" customWidth="1"/>
    <col min="12562" max="12562" width="22.28515625" style="15" customWidth="1"/>
    <col min="12563" max="12784" width="9.140625" style="15"/>
    <col min="12785" max="12785" width="7.85546875" style="15" customWidth="1"/>
    <col min="12786" max="12786" width="108.5703125" style="15" customWidth="1"/>
    <col min="12787" max="12787" width="8.85546875" style="15" customWidth="1"/>
    <col min="12788" max="12788" width="27.85546875" style="15" customWidth="1"/>
    <col min="12789" max="12791" width="10.7109375" style="15" customWidth="1"/>
    <col min="12792" max="12793" width="10.85546875" style="15" customWidth="1"/>
    <col min="12794" max="12794" width="10" style="15" customWidth="1"/>
    <col min="12795" max="12796" width="10.28515625" style="15" customWidth="1"/>
    <col min="12797" max="12798" width="10.5703125" style="15" customWidth="1"/>
    <col min="12799" max="12800" width="11.140625" style="15" customWidth="1"/>
    <col min="12801" max="12801" width="10.42578125" style="15" customWidth="1"/>
    <col min="12802" max="12802" width="15.5703125" style="15" customWidth="1"/>
    <col min="12803" max="12816" width="0" style="15" hidden="1" customWidth="1"/>
    <col min="12817" max="12817" width="4.140625" style="15" customWidth="1"/>
    <col min="12818" max="12818" width="22.28515625" style="15" customWidth="1"/>
    <col min="12819" max="13040" width="9.140625" style="15"/>
    <col min="13041" max="13041" width="7.85546875" style="15" customWidth="1"/>
    <col min="13042" max="13042" width="108.5703125" style="15" customWidth="1"/>
    <col min="13043" max="13043" width="8.85546875" style="15" customWidth="1"/>
    <col min="13044" max="13044" width="27.85546875" style="15" customWidth="1"/>
    <col min="13045" max="13047" width="10.7109375" style="15" customWidth="1"/>
    <col min="13048" max="13049" width="10.85546875" style="15" customWidth="1"/>
    <col min="13050" max="13050" width="10" style="15" customWidth="1"/>
    <col min="13051" max="13052" width="10.28515625" style="15" customWidth="1"/>
    <col min="13053" max="13054" width="10.5703125" style="15" customWidth="1"/>
    <col min="13055" max="13056" width="11.140625" style="15" customWidth="1"/>
    <col min="13057" max="13057" width="10.42578125" style="15" customWidth="1"/>
    <col min="13058" max="13058" width="15.5703125" style="15" customWidth="1"/>
    <col min="13059" max="13072" width="0" style="15" hidden="1" customWidth="1"/>
    <col min="13073" max="13073" width="4.140625" style="15" customWidth="1"/>
    <col min="13074" max="13074" width="22.28515625" style="15" customWidth="1"/>
    <col min="13075" max="13296" width="9.140625" style="15"/>
    <col min="13297" max="13297" width="7.85546875" style="15" customWidth="1"/>
    <col min="13298" max="13298" width="108.5703125" style="15" customWidth="1"/>
    <col min="13299" max="13299" width="8.85546875" style="15" customWidth="1"/>
    <col min="13300" max="13300" width="27.85546875" style="15" customWidth="1"/>
    <col min="13301" max="13303" width="10.7109375" style="15" customWidth="1"/>
    <col min="13304" max="13305" width="10.85546875" style="15" customWidth="1"/>
    <col min="13306" max="13306" width="10" style="15" customWidth="1"/>
    <col min="13307" max="13308" width="10.28515625" style="15" customWidth="1"/>
    <col min="13309" max="13310" width="10.5703125" style="15" customWidth="1"/>
    <col min="13311" max="13312" width="11.140625" style="15" customWidth="1"/>
    <col min="13313" max="13313" width="10.42578125" style="15" customWidth="1"/>
    <col min="13314" max="13314" width="15.5703125" style="15" customWidth="1"/>
    <col min="13315" max="13328" width="0" style="15" hidden="1" customWidth="1"/>
    <col min="13329" max="13329" width="4.140625" style="15" customWidth="1"/>
    <col min="13330" max="13330" width="22.28515625" style="15" customWidth="1"/>
    <col min="13331" max="13552" width="9.140625" style="15"/>
    <col min="13553" max="13553" width="7.85546875" style="15" customWidth="1"/>
    <col min="13554" max="13554" width="108.5703125" style="15" customWidth="1"/>
    <col min="13555" max="13555" width="8.85546875" style="15" customWidth="1"/>
    <col min="13556" max="13556" width="27.85546875" style="15" customWidth="1"/>
    <col min="13557" max="13559" width="10.7109375" style="15" customWidth="1"/>
    <col min="13560" max="13561" width="10.85546875" style="15" customWidth="1"/>
    <col min="13562" max="13562" width="10" style="15" customWidth="1"/>
    <col min="13563" max="13564" width="10.28515625" style="15" customWidth="1"/>
    <col min="13565" max="13566" width="10.5703125" style="15" customWidth="1"/>
    <col min="13567" max="13568" width="11.140625" style="15" customWidth="1"/>
    <col min="13569" max="13569" width="10.42578125" style="15" customWidth="1"/>
    <col min="13570" max="13570" width="15.5703125" style="15" customWidth="1"/>
    <col min="13571" max="13584" width="0" style="15" hidden="1" customWidth="1"/>
    <col min="13585" max="13585" width="4.140625" style="15" customWidth="1"/>
    <col min="13586" max="13586" width="22.28515625" style="15" customWidth="1"/>
    <col min="13587" max="13808" width="9.140625" style="15"/>
    <col min="13809" max="13809" width="7.85546875" style="15" customWidth="1"/>
    <col min="13810" max="13810" width="108.5703125" style="15" customWidth="1"/>
    <col min="13811" max="13811" width="8.85546875" style="15" customWidth="1"/>
    <col min="13812" max="13812" width="27.85546875" style="15" customWidth="1"/>
    <col min="13813" max="13815" width="10.7109375" style="15" customWidth="1"/>
    <col min="13816" max="13817" width="10.85546875" style="15" customWidth="1"/>
    <col min="13818" max="13818" width="10" style="15" customWidth="1"/>
    <col min="13819" max="13820" width="10.28515625" style="15" customWidth="1"/>
    <col min="13821" max="13822" width="10.5703125" style="15" customWidth="1"/>
    <col min="13823" max="13824" width="11.140625" style="15" customWidth="1"/>
    <col min="13825" max="13825" width="10.42578125" style="15" customWidth="1"/>
    <col min="13826" max="13826" width="15.5703125" style="15" customWidth="1"/>
    <col min="13827" max="13840" width="0" style="15" hidden="1" customWidth="1"/>
    <col min="13841" max="13841" width="4.140625" style="15" customWidth="1"/>
    <col min="13842" max="13842" width="22.28515625" style="15" customWidth="1"/>
    <col min="13843" max="14064" width="9.140625" style="15"/>
    <col min="14065" max="14065" width="7.85546875" style="15" customWidth="1"/>
    <col min="14066" max="14066" width="108.5703125" style="15" customWidth="1"/>
    <col min="14067" max="14067" width="8.85546875" style="15" customWidth="1"/>
    <col min="14068" max="14068" width="27.85546875" style="15" customWidth="1"/>
    <col min="14069" max="14071" width="10.7109375" style="15" customWidth="1"/>
    <col min="14072" max="14073" width="10.85546875" style="15" customWidth="1"/>
    <col min="14074" max="14074" width="10" style="15" customWidth="1"/>
    <col min="14075" max="14076" width="10.28515625" style="15" customWidth="1"/>
    <col min="14077" max="14078" width="10.5703125" style="15" customWidth="1"/>
    <col min="14079" max="14080" width="11.140625" style="15" customWidth="1"/>
    <col min="14081" max="14081" width="10.42578125" style="15" customWidth="1"/>
    <col min="14082" max="14082" width="15.5703125" style="15" customWidth="1"/>
    <col min="14083" max="14096" width="0" style="15" hidden="1" customWidth="1"/>
    <col min="14097" max="14097" width="4.140625" style="15" customWidth="1"/>
    <col min="14098" max="14098" width="22.28515625" style="15" customWidth="1"/>
    <col min="14099" max="14320" width="9.140625" style="15"/>
    <col min="14321" max="14321" width="7.85546875" style="15" customWidth="1"/>
    <col min="14322" max="14322" width="108.5703125" style="15" customWidth="1"/>
    <col min="14323" max="14323" width="8.85546875" style="15" customWidth="1"/>
    <col min="14324" max="14324" width="27.85546875" style="15" customWidth="1"/>
    <col min="14325" max="14327" width="10.7109375" style="15" customWidth="1"/>
    <col min="14328" max="14329" width="10.85546875" style="15" customWidth="1"/>
    <col min="14330" max="14330" width="10" style="15" customWidth="1"/>
    <col min="14331" max="14332" width="10.28515625" style="15" customWidth="1"/>
    <col min="14333" max="14334" width="10.5703125" style="15" customWidth="1"/>
    <col min="14335" max="14336" width="11.140625" style="15" customWidth="1"/>
    <col min="14337" max="14337" width="10.42578125" style="15" customWidth="1"/>
    <col min="14338" max="14338" width="15.5703125" style="15" customWidth="1"/>
    <col min="14339" max="14352" width="0" style="15" hidden="1" customWidth="1"/>
    <col min="14353" max="14353" width="4.140625" style="15" customWidth="1"/>
    <col min="14354" max="14354" width="22.28515625" style="15" customWidth="1"/>
    <col min="14355" max="14576" width="9.140625" style="15"/>
    <col min="14577" max="14577" width="7.85546875" style="15" customWidth="1"/>
    <col min="14578" max="14578" width="108.5703125" style="15" customWidth="1"/>
    <col min="14579" max="14579" width="8.85546875" style="15" customWidth="1"/>
    <col min="14580" max="14580" width="27.85546875" style="15" customWidth="1"/>
    <col min="14581" max="14583" width="10.7109375" style="15" customWidth="1"/>
    <col min="14584" max="14585" width="10.85546875" style="15" customWidth="1"/>
    <col min="14586" max="14586" width="10" style="15" customWidth="1"/>
    <col min="14587" max="14588" width="10.28515625" style="15" customWidth="1"/>
    <col min="14589" max="14590" width="10.5703125" style="15" customWidth="1"/>
    <col min="14591" max="14592" width="11.140625" style="15" customWidth="1"/>
    <col min="14593" max="14593" width="10.42578125" style="15" customWidth="1"/>
    <col min="14594" max="14594" width="15.5703125" style="15" customWidth="1"/>
    <col min="14595" max="14608" width="0" style="15" hidden="1" customWidth="1"/>
    <col min="14609" max="14609" width="4.140625" style="15" customWidth="1"/>
    <col min="14610" max="14610" width="22.28515625" style="15" customWidth="1"/>
    <col min="14611" max="14832" width="9.140625" style="15"/>
    <col min="14833" max="14833" width="7.85546875" style="15" customWidth="1"/>
    <col min="14834" max="14834" width="108.5703125" style="15" customWidth="1"/>
    <col min="14835" max="14835" width="8.85546875" style="15" customWidth="1"/>
    <col min="14836" max="14836" width="27.85546875" style="15" customWidth="1"/>
    <col min="14837" max="14839" width="10.7109375" style="15" customWidth="1"/>
    <col min="14840" max="14841" width="10.85546875" style="15" customWidth="1"/>
    <col min="14842" max="14842" width="10" style="15" customWidth="1"/>
    <col min="14843" max="14844" width="10.28515625" style="15" customWidth="1"/>
    <col min="14845" max="14846" width="10.5703125" style="15" customWidth="1"/>
    <col min="14847" max="14848" width="11.140625" style="15" customWidth="1"/>
    <col min="14849" max="14849" width="10.42578125" style="15" customWidth="1"/>
    <col min="14850" max="14850" width="15.5703125" style="15" customWidth="1"/>
    <col min="14851" max="14864" width="0" style="15" hidden="1" customWidth="1"/>
    <col min="14865" max="14865" width="4.140625" style="15" customWidth="1"/>
    <col min="14866" max="14866" width="22.28515625" style="15" customWidth="1"/>
    <col min="14867" max="15088" width="9.140625" style="15"/>
    <col min="15089" max="15089" width="7.85546875" style="15" customWidth="1"/>
    <col min="15090" max="15090" width="108.5703125" style="15" customWidth="1"/>
    <col min="15091" max="15091" width="8.85546875" style="15" customWidth="1"/>
    <col min="15092" max="15092" width="27.85546875" style="15" customWidth="1"/>
    <col min="15093" max="15095" width="10.7109375" style="15" customWidth="1"/>
    <col min="15096" max="15097" width="10.85546875" style="15" customWidth="1"/>
    <col min="15098" max="15098" width="10" style="15" customWidth="1"/>
    <col min="15099" max="15100" width="10.28515625" style="15" customWidth="1"/>
    <col min="15101" max="15102" width="10.5703125" style="15" customWidth="1"/>
    <col min="15103" max="15104" width="11.140625" style="15" customWidth="1"/>
    <col min="15105" max="15105" width="10.42578125" style="15" customWidth="1"/>
    <col min="15106" max="15106" width="15.5703125" style="15" customWidth="1"/>
    <col min="15107" max="15120" width="0" style="15" hidden="1" customWidth="1"/>
    <col min="15121" max="15121" width="4.140625" style="15" customWidth="1"/>
    <col min="15122" max="15122" width="22.28515625" style="15" customWidth="1"/>
    <col min="15123" max="15344" width="9.140625" style="15"/>
    <col min="15345" max="15345" width="7.85546875" style="15" customWidth="1"/>
    <col min="15346" max="15346" width="108.5703125" style="15" customWidth="1"/>
    <col min="15347" max="15347" width="8.85546875" style="15" customWidth="1"/>
    <col min="15348" max="15348" width="27.85546875" style="15" customWidth="1"/>
    <col min="15349" max="15351" width="10.7109375" style="15" customWidth="1"/>
    <col min="15352" max="15353" width="10.85546875" style="15" customWidth="1"/>
    <col min="15354" max="15354" width="10" style="15" customWidth="1"/>
    <col min="15355" max="15356" width="10.28515625" style="15" customWidth="1"/>
    <col min="15357" max="15358" width="10.5703125" style="15" customWidth="1"/>
    <col min="15359" max="15360" width="11.140625" style="15" customWidth="1"/>
    <col min="15361" max="15361" width="10.42578125" style="15" customWidth="1"/>
    <col min="15362" max="15362" width="15.5703125" style="15" customWidth="1"/>
    <col min="15363" max="15376" width="0" style="15" hidden="1" customWidth="1"/>
    <col min="15377" max="15377" width="4.140625" style="15" customWidth="1"/>
    <col min="15378" max="15378" width="22.28515625" style="15" customWidth="1"/>
    <col min="15379" max="15600" width="9.140625" style="15"/>
    <col min="15601" max="15601" width="7.85546875" style="15" customWidth="1"/>
    <col min="15602" max="15602" width="108.5703125" style="15" customWidth="1"/>
    <col min="15603" max="15603" width="8.85546875" style="15" customWidth="1"/>
    <col min="15604" max="15604" width="27.85546875" style="15" customWidth="1"/>
    <col min="15605" max="15607" width="10.7109375" style="15" customWidth="1"/>
    <col min="15608" max="15609" width="10.85546875" style="15" customWidth="1"/>
    <col min="15610" max="15610" width="10" style="15" customWidth="1"/>
    <col min="15611" max="15612" width="10.28515625" style="15" customWidth="1"/>
    <col min="15613" max="15614" width="10.5703125" style="15" customWidth="1"/>
    <col min="15615" max="15616" width="11.140625" style="15" customWidth="1"/>
    <col min="15617" max="15617" width="10.42578125" style="15" customWidth="1"/>
    <col min="15618" max="15618" width="15.5703125" style="15" customWidth="1"/>
    <col min="15619" max="15632" width="0" style="15" hidden="1" customWidth="1"/>
    <col min="15633" max="15633" width="4.140625" style="15" customWidth="1"/>
    <col min="15634" max="15634" width="22.28515625" style="15" customWidth="1"/>
    <col min="15635" max="15856" width="9.140625" style="15"/>
    <col min="15857" max="15857" width="7.85546875" style="15" customWidth="1"/>
    <col min="15858" max="15858" width="108.5703125" style="15" customWidth="1"/>
    <col min="15859" max="15859" width="8.85546875" style="15" customWidth="1"/>
    <col min="15860" max="15860" width="27.85546875" style="15" customWidth="1"/>
    <col min="15861" max="15863" width="10.7109375" style="15" customWidth="1"/>
    <col min="15864" max="15865" width="10.85546875" style="15" customWidth="1"/>
    <col min="15866" max="15866" width="10" style="15" customWidth="1"/>
    <col min="15867" max="15868" width="10.28515625" style="15" customWidth="1"/>
    <col min="15869" max="15870" width="10.5703125" style="15" customWidth="1"/>
    <col min="15871" max="15872" width="11.140625" style="15" customWidth="1"/>
    <col min="15873" max="15873" width="10.42578125" style="15" customWidth="1"/>
    <col min="15874" max="15874" width="15.5703125" style="15" customWidth="1"/>
    <col min="15875" max="15888" width="0" style="15" hidden="1" customWidth="1"/>
    <col min="15889" max="15889" width="4.140625" style="15" customWidth="1"/>
    <col min="15890" max="15890" width="22.28515625" style="15" customWidth="1"/>
    <col min="15891" max="16112" width="9.140625" style="15"/>
    <col min="16113" max="16113" width="7.85546875" style="15" customWidth="1"/>
    <col min="16114" max="16114" width="108.5703125" style="15" customWidth="1"/>
    <col min="16115" max="16115" width="8.85546875" style="15" customWidth="1"/>
    <col min="16116" max="16116" width="27.85546875" style="15" customWidth="1"/>
    <col min="16117" max="16119" width="10.7109375" style="15" customWidth="1"/>
    <col min="16120" max="16121" width="10.85546875" style="15" customWidth="1"/>
    <col min="16122" max="16122" width="10" style="15" customWidth="1"/>
    <col min="16123" max="16124" width="10.28515625" style="15" customWidth="1"/>
    <col min="16125" max="16126" width="10.5703125" style="15" customWidth="1"/>
    <col min="16127" max="16128" width="11.140625" style="15" customWidth="1"/>
    <col min="16129" max="16129" width="10.42578125" style="15" customWidth="1"/>
    <col min="16130" max="16130" width="15.5703125" style="15" customWidth="1"/>
    <col min="16131" max="16144" width="0" style="15" hidden="1" customWidth="1"/>
    <col min="16145" max="16145" width="4.140625" style="15" customWidth="1"/>
    <col min="16146" max="16146" width="22.28515625" style="15" customWidth="1"/>
    <col min="16147" max="16367" width="9.140625" style="15"/>
    <col min="16368" max="16368" width="9.140625" style="15" customWidth="1"/>
    <col min="16369" max="16384" width="9.140625" style="15"/>
  </cols>
  <sheetData>
    <row r="1" spans="2:20" ht="105" customHeight="1" x14ac:dyDescent="0.25">
      <c r="B1" s="12"/>
      <c r="C1" s="12"/>
      <c r="D1" s="12"/>
      <c r="E1" s="12"/>
      <c r="F1" s="13"/>
      <c r="G1" s="12"/>
      <c r="H1" s="14"/>
      <c r="I1" s="14"/>
      <c r="J1" s="116" t="s">
        <v>94</v>
      </c>
      <c r="K1" s="116"/>
      <c r="L1" s="116"/>
      <c r="M1" s="116"/>
      <c r="N1" s="116"/>
      <c r="O1" s="116"/>
      <c r="P1" s="116"/>
      <c r="Q1" s="116"/>
      <c r="R1" s="116"/>
    </row>
    <row r="2" spans="2:20" ht="46.5" customHeight="1" thickBot="1" x14ac:dyDescent="0.3">
      <c r="B2" s="117" t="s">
        <v>66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2:20" ht="21.75" customHeight="1" x14ac:dyDescent="0.25">
      <c r="B3" s="118" t="s">
        <v>0</v>
      </c>
      <c r="C3" s="120" t="s">
        <v>67</v>
      </c>
      <c r="D3" s="122" t="s">
        <v>1</v>
      </c>
      <c r="E3" s="120" t="s">
        <v>92</v>
      </c>
      <c r="F3" s="124" t="s">
        <v>90</v>
      </c>
      <c r="G3" s="120" t="s">
        <v>2</v>
      </c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6" t="s">
        <v>3</v>
      </c>
    </row>
    <row r="4" spans="2:20" ht="250.5" customHeight="1" thickBot="1" x14ac:dyDescent="0.3">
      <c r="B4" s="119"/>
      <c r="C4" s="121"/>
      <c r="D4" s="123"/>
      <c r="E4" s="121"/>
      <c r="F4" s="125"/>
      <c r="G4" s="44" t="s">
        <v>68</v>
      </c>
      <c r="H4" s="45" t="s">
        <v>69</v>
      </c>
      <c r="I4" s="45" t="s">
        <v>70</v>
      </c>
      <c r="J4" s="45" t="s">
        <v>71</v>
      </c>
      <c r="K4" s="45" t="s">
        <v>72</v>
      </c>
      <c r="L4" s="45" t="s">
        <v>73</v>
      </c>
      <c r="M4" s="45" t="s">
        <v>74</v>
      </c>
      <c r="N4" s="45" t="s">
        <v>91</v>
      </c>
      <c r="O4" s="45" t="s">
        <v>93</v>
      </c>
      <c r="P4" s="45" t="s">
        <v>75</v>
      </c>
      <c r="Q4" s="45" t="s">
        <v>76</v>
      </c>
      <c r="R4" s="127"/>
      <c r="S4" s="16"/>
      <c r="T4" s="17"/>
    </row>
    <row r="5" spans="2:20" s="18" customFormat="1" ht="23.25" customHeight="1" thickBot="1" x14ac:dyDescent="0.25">
      <c r="B5" s="46">
        <v>1</v>
      </c>
      <c r="C5" s="1">
        <v>2</v>
      </c>
      <c r="D5" s="28">
        <v>3</v>
      </c>
      <c r="E5" s="1">
        <v>4</v>
      </c>
      <c r="F5" s="1">
        <v>5</v>
      </c>
      <c r="G5" s="1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47">
        <v>17</v>
      </c>
      <c r="S5" s="19"/>
    </row>
    <row r="6" spans="2:20" ht="21" customHeight="1" thickBot="1" x14ac:dyDescent="0.3">
      <c r="B6" s="90" t="s">
        <v>10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5"/>
      <c r="S6" s="16"/>
      <c r="T6" s="17"/>
    </row>
    <row r="7" spans="2:20" s="20" customFormat="1" x14ac:dyDescent="0.25">
      <c r="B7" s="108">
        <v>1</v>
      </c>
      <c r="C7" s="128" t="s">
        <v>11</v>
      </c>
      <c r="D7" s="8">
        <v>40</v>
      </c>
      <c r="E7" s="48" t="s">
        <v>77</v>
      </c>
      <c r="F7" s="36">
        <f>SUM(G7:Q7)</f>
        <v>30</v>
      </c>
      <c r="G7" s="7">
        <v>22</v>
      </c>
      <c r="H7" s="7">
        <v>4</v>
      </c>
      <c r="I7" s="7">
        <v>2</v>
      </c>
      <c r="J7" s="8"/>
      <c r="K7" s="8"/>
      <c r="L7" s="8"/>
      <c r="M7" s="8"/>
      <c r="N7" s="8"/>
      <c r="O7" s="8">
        <v>2</v>
      </c>
      <c r="P7" s="7"/>
      <c r="Q7" s="8"/>
      <c r="R7" s="55">
        <f t="shared" ref="R7:R16" si="0">D7*F7</f>
        <v>1200</v>
      </c>
      <c r="S7" s="21"/>
      <c r="T7" s="22"/>
    </row>
    <row r="8" spans="2:20" s="20" customFormat="1" x14ac:dyDescent="0.25">
      <c r="B8" s="87"/>
      <c r="C8" s="89"/>
      <c r="D8" s="4">
        <v>40</v>
      </c>
      <c r="E8" s="32" t="s">
        <v>78</v>
      </c>
      <c r="F8" s="37">
        <f t="shared" ref="F8:F16" si="1">SUM(G8:Q8)</f>
        <v>30</v>
      </c>
      <c r="G8" s="6">
        <v>23</v>
      </c>
      <c r="H8" s="6">
        <v>4</v>
      </c>
      <c r="I8" s="6">
        <v>1</v>
      </c>
      <c r="J8" s="4"/>
      <c r="K8" s="4"/>
      <c r="L8" s="4"/>
      <c r="M8" s="4"/>
      <c r="N8" s="4"/>
      <c r="O8" s="4"/>
      <c r="P8" s="6">
        <v>2</v>
      </c>
      <c r="Q8" s="4"/>
      <c r="R8" s="56">
        <f t="shared" si="0"/>
        <v>1200</v>
      </c>
      <c r="S8" s="21"/>
      <c r="T8" s="22"/>
    </row>
    <row r="9" spans="2:20" s="20" customFormat="1" x14ac:dyDescent="0.25">
      <c r="B9" s="87"/>
      <c r="C9" s="89"/>
      <c r="D9" s="4">
        <v>40</v>
      </c>
      <c r="E9" s="32" t="s">
        <v>79</v>
      </c>
      <c r="F9" s="37">
        <f t="shared" si="1"/>
        <v>30</v>
      </c>
      <c r="G9" s="6">
        <v>24</v>
      </c>
      <c r="H9" s="6">
        <v>5</v>
      </c>
      <c r="I9" s="6"/>
      <c r="J9" s="4"/>
      <c r="K9" s="4"/>
      <c r="L9" s="4"/>
      <c r="M9" s="4"/>
      <c r="N9" s="4"/>
      <c r="O9" s="4"/>
      <c r="P9" s="6">
        <v>1</v>
      </c>
      <c r="Q9" s="4"/>
      <c r="R9" s="56">
        <f t="shared" si="0"/>
        <v>1200</v>
      </c>
      <c r="S9" s="21"/>
      <c r="T9" s="22"/>
    </row>
    <row r="10" spans="2:20" s="20" customFormat="1" x14ac:dyDescent="0.25">
      <c r="B10" s="87"/>
      <c r="C10" s="89"/>
      <c r="D10" s="4">
        <v>40</v>
      </c>
      <c r="E10" s="41" t="s">
        <v>80</v>
      </c>
      <c r="F10" s="37">
        <f t="shared" si="1"/>
        <v>30</v>
      </c>
      <c r="G10" s="6">
        <v>23</v>
      </c>
      <c r="H10" s="6">
        <v>4</v>
      </c>
      <c r="I10" s="6"/>
      <c r="J10" s="4"/>
      <c r="K10" s="4"/>
      <c r="L10" s="4"/>
      <c r="M10" s="4">
        <v>2</v>
      </c>
      <c r="N10" s="4"/>
      <c r="O10" s="4"/>
      <c r="P10" s="6"/>
      <c r="Q10" s="4">
        <v>1</v>
      </c>
      <c r="R10" s="56">
        <f t="shared" si="0"/>
        <v>1200</v>
      </c>
      <c r="S10" s="21"/>
      <c r="T10" s="22"/>
    </row>
    <row r="11" spans="2:20" s="20" customFormat="1" ht="31.5" x14ac:dyDescent="0.25">
      <c r="B11" s="31">
        <v>2</v>
      </c>
      <c r="C11" s="42" t="s">
        <v>12</v>
      </c>
      <c r="D11" s="4">
        <v>72</v>
      </c>
      <c r="E11" s="41" t="s">
        <v>81</v>
      </c>
      <c r="F11" s="37">
        <f t="shared" si="1"/>
        <v>30</v>
      </c>
      <c r="G11" s="4">
        <v>23</v>
      </c>
      <c r="H11" s="4"/>
      <c r="I11" s="4">
        <v>2</v>
      </c>
      <c r="J11" s="4"/>
      <c r="K11" s="4"/>
      <c r="L11" s="4"/>
      <c r="M11" s="4"/>
      <c r="N11" s="4">
        <v>1</v>
      </c>
      <c r="O11" s="4"/>
      <c r="P11" s="4">
        <v>4</v>
      </c>
      <c r="Q11" s="4"/>
      <c r="R11" s="56">
        <f t="shared" si="0"/>
        <v>2160</v>
      </c>
      <c r="S11" s="21"/>
      <c r="T11" s="22"/>
    </row>
    <row r="12" spans="2:20" s="20" customFormat="1" x14ac:dyDescent="0.25">
      <c r="B12" s="115">
        <v>4</v>
      </c>
      <c r="C12" s="89" t="s">
        <v>15</v>
      </c>
      <c r="D12" s="4">
        <v>72</v>
      </c>
      <c r="E12" s="32" t="s">
        <v>46</v>
      </c>
      <c r="F12" s="37">
        <f t="shared" si="1"/>
        <v>27</v>
      </c>
      <c r="G12" s="32">
        <v>15</v>
      </c>
      <c r="H12" s="32">
        <v>5</v>
      </c>
      <c r="I12" s="4"/>
      <c r="J12" s="32">
        <v>2</v>
      </c>
      <c r="K12" s="32">
        <v>4</v>
      </c>
      <c r="L12" s="32">
        <v>1</v>
      </c>
      <c r="M12" s="32"/>
      <c r="N12" s="4"/>
      <c r="O12" s="32"/>
      <c r="P12" s="32"/>
      <c r="Q12" s="32"/>
      <c r="R12" s="56">
        <f t="shared" si="0"/>
        <v>1944</v>
      </c>
      <c r="S12" s="21"/>
      <c r="T12" s="22"/>
    </row>
    <row r="13" spans="2:20" s="20" customFormat="1" x14ac:dyDescent="0.25">
      <c r="B13" s="108"/>
      <c r="C13" s="94"/>
      <c r="D13" s="4">
        <v>72</v>
      </c>
      <c r="E13" s="32" t="s">
        <v>36</v>
      </c>
      <c r="F13" s="37">
        <f t="shared" si="1"/>
        <v>27</v>
      </c>
      <c r="G13" s="32">
        <v>15</v>
      </c>
      <c r="H13" s="32">
        <v>6</v>
      </c>
      <c r="I13" s="4"/>
      <c r="J13" s="32"/>
      <c r="K13" s="32">
        <v>2</v>
      </c>
      <c r="L13" s="32">
        <v>1</v>
      </c>
      <c r="M13" s="32">
        <v>3</v>
      </c>
      <c r="N13" s="4"/>
      <c r="O13" s="32"/>
      <c r="P13" s="32"/>
      <c r="Q13" s="32"/>
      <c r="R13" s="56">
        <f t="shared" si="0"/>
        <v>1944</v>
      </c>
      <c r="S13" s="21"/>
      <c r="T13" s="22"/>
    </row>
    <row r="14" spans="2:20" s="20" customFormat="1" x14ac:dyDescent="0.25">
      <c r="B14" s="87">
        <v>5</v>
      </c>
      <c r="C14" s="89" t="s">
        <v>16</v>
      </c>
      <c r="D14" s="4">
        <v>72</v>
      </c>
      <c r="E14" s="32" t="s">
        <v>37</v>
      </c>
      <c r="F14" s="37">
        <f t="shared" si="1"/>
        <v>30</v>
      </c>
      <c r="G14" s="32">
        <v>24</v>
      </c>
      <c r="H14" s="32">
        <v>3</v>
      </c>
      <c r="I14" s="32"/>
      <c r="J14" s="32">
        <v>1</v>
      </c>
      <c r="K14" s="32">
        <v>2</v>
      </c>
      <c r="L14" s="4"/>
      <c r="M14" s="4"/>
      <c r="N14" s="4"/>
      <c r="O14" s="32"/>
      <c r="P14" s="32"/>
      <c r="Q14" s="32"/>
      <c r="R14" s="56">
        <f t="shared" si="0"/>
        <v>2160</v>
      </c>
      <c r="S14" s="21"/>
      <c r="T14" s="22"/>
    </row>
    <row r="15" spans="2:20" s="20" customFormat="1" x14ac:dyDescent="0.25">
      <c r="B15" s="87"/>
      <c r="C15" s="89"/>
      <c r="D15" s="4">
        <v>72</v>
      </c>
      <c r="E15" s="32" t="s">
        <v>38</v>
      </c>
      <c r="F15" s="37">
        <f t="shared" si="1"/>
        <v>30</v>
      </c>
      <c r="G15" s="32">
        <v>25</v>
      </c>
      <c r="H15" s="32">
        <v>3</v>
      </c>
      <c r="I15" s="32">
        <v>1</v>
      </c>
      <c r="J15" s="32">
        <v>1</v>
      </c>
      <c r="K15" s="32"/>
      <c r="L15" s="4"/>
      <c r="M15" s="4"/>
      <c r="N15" s="4"/>
      <c r="O15" s="32"/>
      <c r="P15" s="32"/>
      <c r="Q15" s="32"/>
      <c r="R15" s="56">
        <f t="shared" si="0"/>
        <v>2160</v>
      </c>
      <c r="S15" s="21"/>
      <c r="T15" s="22"/>
    </row>
    <row r="16" spans="2:20" s="20" customFormat="1" ht="91.5" customHeight="1" thickBot="1" x14ac:dyDescent="0.3">
      <c r="B16" s="57">
        <v>6</v>
      </c>
      <c r="C16" s="49" t="s">
        <v>13</v>
      </c>
      <c r="D16" s="5">
        <v>72</v>
      </c>
      <c r="E16" s="50" t="s">
        <v>46</v>
      </c>
      <c r="F16" s="51">
        <f t="shared" si="1"/>
        <v>30</v>
      </c>
      <c r="G16" s="50">
        <v>30</v>
      </c>
      <c r="H16" s="50"/>
      <c r="I16" s="50"/>
      <c r="J16" s="50"/>
      <c r="K16" s="50"/>
      <c r="L16" s="50"/>
      <c r="M16" s="50"/>
      <c r="N16" s="5"/>
      <c r="O16" s="50"/>
      <c r="P16" s="50"/>
      <c r="Q16" s="50"/>
      <c r="R16" s="58">
        <f t="shared" si="0"/>
        <v>2160</v>
      </c>
      <c r="S16" s="21"/>
      <c r="T16" s="22"/>
    </row>
    <row r="17" spans="2:20" ht="25.5" customHeight="1" thickBot="1" x14ac:dyDescent="0.3">
      <c r="B17" s="90" t="s">
        <v>4</v>
      </c>
      <c r="C17" s="91"/>
      <c r="D17" s="91"/>
      <c r="E17" s="91"/>
      <c r="F17" s="1">
        <f t="shared" ref="F17:R17" si="2">SUM(F7:F16)</f>
        <v>294</v>
      </c>
      <c r="G17" s="1">
        <f t="shared" si="2"/>
        <v>224</v>
      </c>
      <c r="H17" s="1">
        <f t="shared" si="2"/>
        <v>34</v>
      </c>
      <c r="I17" s="1">
        <f t="shared" si="2"/>
        <v>6</v>
      </c>
      <c r="J17" s="1">
        <f t="shared" si="2"/>
        <v>4</v>
      </c>
      <c r="K17" s="1">
        <f t="shared" si="2"/>
        <v>8</v>
      </c>
      <c r="L17" s="1">
        <f t="shared" si="2"/>
        <v>2</v>
      </c>
      <c r="M17" s="1">
        <f t="shared" si="2"/>
        <v>5</v>
      </c>
      <c r="N17" s="1">
        <f t="shared" si="2"/>
        <v>1</v>
      </c>
      <c r="O17" s="1">
        <f t="shared" si="2"/>
        <v>2</v>
      </c>
      <c r="P17" s="1">
        <f t="shared" si="2"/>
        <v>7</v>
      </c>
      <c r="Q17" s="1">
        <f t="shared" si="2"/>
        <v>1</v>
      </c>
      <c r="R17" s="35">
        <f t="shared" si="2"/>
        <v>17328</v>
      </c>
      <c r="S17" s="16"/>
      <c r="T17" s="17"/>
    </row>
    <row r="18" spans="2:20" ht="21.75" customHeight="1" thickBot="1" x14ac:dyDescent="0.3">
      <c r="B18" s="90" t="s">
        <v>17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5"/>
      <c r="S18" s="16"/>
      <c r="T18" s="17"/>
    </row>
    <row r="19" spans="2:20" ht="35.450000000000003" customHeight="1" x14ac:dyDescent="0.25">
      <c r="B19" s="106">
        <v>7</v>
      </c>
      <c r="C19" s="107" t="s">
        <v>18</v>
      </c>
      <c r="D19" s="7">
        <v>250</v>
      </c>
      <c r="E19" s="7" t="s">
        <v>82</v>
      </c>
      <c r="F19" s="24">
        <f t="shared" ref="F19:F22" si="3">SUM(G19:Q19)</f>
        <v>30</v>
      </c>
      <c r="G19" s="7">
        <v>23</v>
      </c>
      <c r="H19" s="7">
        <v>2</v>
      </c>
      <c r="I19" s="7"/>
      <c r="J19" s="7">
        <v>1</v>
      </c>
      <c r="K19" s="7"/>
      <c r="L19" s="7">
        <v>2</v>
      </c>
      <c r="M19" s="7">
        <v>2</v>
      </c>
      <c r="N19" s="7"/>
      <c r="O19" s="7"/>
      <c r="P19" s="7"/>
      <c r="Q19" s="7"/>
      <c r="R19" s="59">
        <f t="shared" ref="R19:R22" si="4">D19*F19</f>
        <v>7500</v>
      </c>
      <c r="S19" s="16"/>
      <c r="T19" s="17"/>
    </row>
    <row r="20" spans="2:20" ht="35.450000000000003" customHeight="1" x14ac:dyDescent="0.25">
      <c r="B20" s="92"/>
      <c r="C20" s="97"/>
      <c r="D20" s="6">
        <v>250</v>
      </c>
      <c r="E20" s="6" t="s">
        <v>96</v>
      </c>
      <c r="F20" s="3">
        <f t="shared" si="3"/>
        <v>30</v>
      </c>
      <c r="G20" s="6">
        <v>24</v>
      </c>
      <c r="H20" s="25">
        <v>2</v>
      </c>
      <c r="I20" s="6"/>
      <c r="J20" s="6">
        <v>2</v>
      </c>
      <c r="K20" s="6"/>
      <c r="L20" s="6">
        <v>1</v>
      </c>
      <c r="M20" s="6">
        <v>1</v>
      </c>
      <c r="N20" s="6"/>
      <c r="O20" s="6"/>
      <c r="P20" s="6"/>
      <c r="Q20" s="6"/>
      <c r="R20" s="60">
        <f t="shared" si="4"/>
        <v>7500</v>
      </c>
      <c r="S20" s="16"/>
      <c r="T20" s="17"/>
    </row>
    <row r="21" spans="2:20" ht="31.5" x14ac:dyDescent="0.25">
      <c r="B21" s="33">
        <v>8</v>
      </c>
      <c r="C21" s="27" t="s">
        <v>19</v>
      </c>
      <c r="D21" s="6">
        <v>250</v>
      </c>
      <c r="E21" s="4" t="s">
        <v>83</v>
      </c>
      <c r="F21" s="3">
        <f t="shared" si="3"/>
        <v>30</v>
      </c>
      <c r="G21" s="6">
        <v>23</v>
      </c>
      <c r="H21" s="29">
        <v>2</v>
      </c>
      <c r="I21" s="29">
        <v>2</v>
      </c>
      <c r="J21" s="29">
        <v>1</v>
      </c>
      <c r="K21" s="29">
        <v>1</v>
      </c>
      <c r="L21" s="4"/>
      <c r="M21" s="29">
        <v>1</v>
      </c>
      <c r="N21" s="4"/>
      <c r="O21" s="29"/>
      <c r="P21" s="29"/>
      <c r="Q21" s="29"/>
      <c r="R21" s="60">
        <f t="shared" si="4"/>
        <v>7500</v>
      </c>
      <c r="S21" s="16"/>
      <c r="T21" s="17"/>
    </row>
    <row r="22" spans="2:20" ht="32.25" thickBot="1" x14ac:dyDescent="0.3">
      <c r="B22" s="39">
        <v>10</v>
      </c>
      <c r="C22" s="52" t="s">
        <v>28</v>
      </c>
      <c r="D22" s="5">
        <v>250</v>
      </c>
      <c r="E22" s="40" t="s">
        <v>86</v>
      </c>
      <c r="F22" s="26">
        <f t="shared" si="3"/>
        <v>23</v>
      </c>
      <c r="G22" s="40">
        <v>22</v>
      </c>
      <c r="H22" s="5"/>
      <c r="I22" s="5"/>
      <c r="J22" s="5"/>
      <c r="K22" s="5">
        <v>1</v>
      </c>
      <c r="L22" s="5"/>
      <c r="M22" s="5"/>
      <c r="N22" s="5"/>
      <c r="O22" s="5"/>
      <c r="P22" s="5"/>
      <c r="Q22" s="5"/>
      <c r="R22" s="61">
        <f t="shared" si="4"/>
        <v>5750</v>
      </c>
      <c r="S22" s="16"/>
      <c r="T22" s="17"/>
    </row>
    <row r="23" spans="2:20" ht="20.25" customHeight="1" thickBot="1" x14ac:dyDescent="0.3">
      <c r="B23" s="90" t="s">
        <v>4</v>
      </c>
      <c r="C23" s="91"/>
      <c r="D23" s="91"/>
      <c r="E23" s="91"/>
      <c r="F23" s="1">
        <f t="shared" ref="F23:R23" si="5">SUM(F19:F22)</f>
        <v>113</v>
      </c>
      <c r="G23" s="1">
        <f t="shared" si="5"/>
        <v>92</v>
      </c>
      <c r="H23" s="1">
        <f t="shared" si="5"/>
        <v>6</v>
      </c>
      <c r="I23" s="1">
        <f t="shared" si="5"/>
        <v>2</v>
      </c>
      <c r="J23" s="1">
        <f t="shared" si="5"/>
        <v>4</v>
      </c>
      <c r="K23" s="1">
        <f t="shared" si="5"/>
        <v>2</v>
      </c>
      <c r="L23" s="1">
        <f t="shared" si="5"/>
        <v>3</v>
      </c>
      <c r="M23" s="1">
        <f t="shared" si="5"/>
        <v>4</v>
      </c>
      <c r="N23" s="1">
        <f t="shared" si="5"/>
        <v>0</v>
      </c>
      <c r="O23" s="1">
        <f t="shared" si="5"/>
        <v>0</v>
      </c>
      <c r="P23" s="1">
        <f t="shared" si="5"/>
        <v>0</v>
      </c>
      <c r="Q23" s="1">
        <f t="shared" si="5"/>
        <v>0</v>
      </c>
      <c r="R23" s="35">
        <f t="shared" si="5"/>
        <v>28250</v>
      </c>
      <c r="S23" s="16"/>
      <c r="T23" s="17"/>
    </row>
    <row r="24" spans="2:20" ht="21.75" customHeight="1" x14ac:dyDescent="0.25">
      <c r="B24" s="103" t="s">
        <v>89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5"/>
      <c r="S24" s="16"/>
      <c r="T24" s="17"/>
    </row>
    <row r="25" spans="2:20" ht="31.5" x14ac:dyDescent="0.25">
      <c r="B25" s="92">
        <v>11</v>
      </c>
      <c r="C25" s="97" t="s">
        <v>5</v>
      </c>
      <c r="D25" s="6">
        <v>414</v>
      </c>
      <c r="E25" s="6" t="s">
        <v>56</v>
      </c>
      <c r="F25" s="38">
        <f t="shared" ref="F25:F39" si="6">SUM(G25:Q25)</f>
        <v>30</v>
      </c>
      <c r="G25" s="6">
        <v>18</v>
      </c>
      <c r="H25" s="4">
        <v>4</v>
      </c>
      <c r="I25" s="4">
        <v>1</v>
      </c>
      <c r="J25" s="4">
        <v>1</v>
      </c>
      <c r="K25" s="4">
        <v>2</v>
      </c>
      <c r="L25" s="4"/>
      <c r="M25" s="4">
        <v>2</v>
      </c>
      <c r="N25" s="4"/>
      <c r="O25" s="4"/>
      <c r="P25" s="4">
        <v>2</v>
      </c>
      <c r="Q25" s="4"/>
      <c r="R25" s="62">
        <f t="shared" ref="R25:R39" si="7">D25*F25</f>
        <v>12420</v>
      </c>
      <c r="S25" s="16"/>
      <c r="T25" s="17"/>
    </row>
    <row r="26" spans="2:20" ht="31.5" x14ac:dyDescent="0.25">
      <c r="B26" s="92"/>
      <c r="C26" s="97"/>
      <c r="D26" s="6">
        <v>414</v>
      </c>
      <c r="E26" s="6" t="s">
        <v>57</v>
      </c>
      <c r="F26" s="38">
        <f t="shared" si="6"/>
        <v>30</v>
      </c>
      <c r="G26" s="6">
        <v>18</v>
      </c>
      <c r="H26" s="30">
        <v>4</v>
      </c>
      <c r="I26" s="4">
        <v>1</v>
      </c>
      <c r="J26" s="30">
        <v>2</v>
      </c>
      <c r="K26" s="30">
        <v>2</v>
      </c>
      <c r="L26" s="30"/>
      <c r="M26" s="30"/>
      <c r="N26" s="4"/>
      <c r="O26" s="4">
        <v>1</v>
      </c>
      <c r="P26" s="30">
        <v>2</v>
      </c>
      <c r="Q26" s="30"/>
      <c r="R26" s="62">
        <f t="shared" si="7"/>
        <v>12420</v>
      </c>
      <c r="S26" s="16"/>
      <c r="T26" s="17"/>
    </row>
    <row r="27" spans="2:20" ht="31.5" x14ac:dyDescent="0.25">
      <c r="B27" s="92"/>
      <c r="C27" s="97"/>
      <c r="D27" s="6">
        <v>414</v>
      </c>
      <c r="E27" s="6" t="s">
        <v>58</v>
      </c>
      <c r="F27" s="38">
        <v>30</v>
      </c>
      <c r="G27" s="6">
        <v>19</v>
      </c>
      <c r="H27" s="30">
        <v>4</v>
      </c>
      <c r="I27" s="30">
        <v>1</v>
      </c>
      <c r="J27" s="30">
        <v>1</v>
      </c>
      <c r="K27" s="4">
        <v>2</v>
      </c>
      <c r="L27" s="4"/>
      <c r="M27" s="4"/>
      <c r="N27" s="4"/>
      <c r="O27" s="30">
        <v>1</v>
      </c>
      <c r="P27" s="4">
        <v>2</v>
      </c>
      <c r="Q27" s="4"/>
      <c r="R27" s="62">
        <f t="shared" si="7"/>
        <v>12420</v>
      </c>
      <c r="S27" s="16"/>
      <c r="T27" s="17"/>
    </row>
    <row r="28" spans="2:20" ht="31.5" x14ac:dyDescent="0.25">
      <c r="B28" s="96">
        <v>12</v>
      </c>
      <c r="C28" s="102" t="s">
        <v>20</v>
      </c>
      <c r="D28" s="6">
        <v>113</v>
      </c>
      <c r="E28" s="4" t="s">
        <v>29</v>
      </c>
      <c r="F28" s="38">
        <f t="shared" si="6"/>
        <v>28</v>
      </c>
      <c r="G28" s="74">
        <v>24</v>
      </c>
      <c r="H28" s="4"/>
      <c r="I28" s="4">
        <v>2</v>
      </c>
      <c r="J28" s="4">
        <v>2</v>
      </c>
      <c r="K28" s="4"/>
      <c r="L28" s="4"/>
      <c r="M28" s="4"/>
      <c r="N28" s="4"/>
      <c r="O28" s="4"/>
      <c r="P28" s="4"/>
      <c r="Q28" s="4"/>
      <c r="R28" s="62">
        <f t="shared" si="7"/>
        <v>3164</v>
      </c>
      <c r="S28" s="16"/>
      <c r="T28" s="17"/>
    </row>
    <row r="29" spans="2:20" ht="31.5" x14ac:dyDescent="0.25">
      <c r="B29" s="111"/>
      <c r="C29" s="113"/>
      <c r="D29" s="6">
        <v>113</v>
      </c>
      <c r="E29" s="4" t="s">
        <v>30</v>
      </c>
      <c r="F29" s="38">
        <f t="shared" si="6"/>
        <v>28</v>
      </c>
      <c r="G29" s="74">
        <v>23</v>
      </c>
      <c r="H29" s="30"/>
      <c r="I29" s="4">
        <v>2</v>
      </c>
      <c r="J29" s="30">
        <v>2</v>
      </c>
      <c r="K29" s="30">
        <v>1</v>
      </c>
      <c r="L29" s="30"/>
      <c r="M29" s="30"/>
      <c r="N29" s="4"/>
      <c r="O29" s="4"/>
      <c r="P29" s="30"/>
      <c r="Q29" s="30"/>
      <c r="R29" s="62">
        <f t="shared" si="7"/>
        <v>3164</v>
      </c>
      <c r="S29" s="16"/>
      <c r="T29" s="17"/>
    </row>
    <row r="30" spans="2:20" ht="31.5" x14ac:dyDescent="0.25">
      <c r="B30" s="111"/>
      <c r="C30" s="113"/>
      <c r="D30" s="6">
        <v>113</v>
      </c>
      <c r="E30" s="4" t="s">
        <v>65</v>
      </c>
      <c r="F30" s="38">
        <f t="shared" si="6"/>
        <v>28</v>
      </c>
      <c r="G30" s="74">
        <v>25</v>
      </c>
      <c r="H30" s="30"/>
      <c r="I30" s="30">
        <v>2</v>
      </c>
      <c r="J30" s="30"/>
      <c r="K30" s="4">
        <v>1</v>
      </c>
      <c r="L30" s="4"/>
      <c r="M30" s="4"/>
      <c r="N30" s="4"/>
      <c r="O30" s="30"/>
      <c r="P30" s="4"/>
      <c r="Q30" s="4"/>
      <c r="R30" s="62">
        <f t="shared" si="7"/>
        <v>3164</v>
      </c>
      <c r="S30" s="16"/>
      <c r="T30" s="17"/>
    </row>
    <row r="31" spans="2:20" ht="31.5" x14ac:dyDescent="0.25">
      <c r="B31" s="111"/>
      <c r="C31" s="113"/>
      <c r="D31" s="6">
        <v>113</v>
      </c>
      <c r="E31" s="4" t="s">
        <v>61</v>
      </c>
      <c r="F31" s="38">
        <f t="shared" si="6"/>
        <v>30</v>
      </c>
      <c r="G31" s="74">
        <v>27</v>
      </c>
      <c r="H31" s="4"/>
      <c r="I31" s="4">
        <v>2</v>
      </c>
      <c r="J31" s="4"/>
      <c r="K31" s="4">
        <v>1</v>
      </c>
      <c r="L31" s="4"/>
      <c r="M31" s="4"/>
      <c r="N31" s="4"/>
      <c r="O31" s="4"/>
      <c r="P31" s="4"/>
      <c r="Q31" s="4"/>
      <c r="R31" s="62">
        <f t="shared" si="7"/>
        <v>3390</v>
      </c>
      <c r="S31" s="16"/>
      <c r="T31" s="17"/>
    </row>
    <row r="32" spans="2:20" ht="31.5" x14ac:dyDescent="0.25">
      <c r="B32" s="111"/>
      <c r="C32" s="113"/>
      <c r="D32" s="6">
        <v>113</v>
      </c>
      <c r="E32" s="4" t="s">
        <v>44</v>
      </c>
      <c r="F32" s="38">
        <f t="shared" si="6"/>
        <v>28</v>
      </c>
      <c r="G32" s="74">
        <v>25</v>
      </c>
      <c r="H32" s="30"/>
      <c r="I32" s="4">
        <v>2</v>
      </c>
      <c r="J32" s="30">
        <v>1</v>
      </c>
      <c r="K32" s="30"/>
      <c r="L32" s="30"/>
      <c r="M32" s="30"/>
      <c r="N32" s="4"/>
      <c r="O32" s="4"/>
      <c r="P32" s="30"/>
      <c r="Q32" s="30"/>
      <c r="R32" s="62">
        <f t="shared" si="7"/>
        <v>3164</v>
      </c>
      <c r="S32" s="16"/>
      <c r="T32" s="17"/>
    </row>
    <row r="33" spans="2:20" ht="31.5" x14ac:dyDescent="0.25">
      <c r="B33" s="111"/>
      <c r="C33" s="113"/>
      <c r="D33" s="6">
        <v>113</v>
      </c>
      <c r="E33" s="4" t="s">
        <v>88</v>
      </c>
      <c r="F33" s="38">
        <f t="shared" si="6"/>
        <v>28</v>
      </c>
      <c r="G33" s="74">
        <v>26</v>
      </c>
      <c r="H33" s="30"/>
      <c r="I33" s="30">
        <v>2</v>
      </c>
      <c r="J33" s="30"/>
      <c r="K33" s="4"/>
      <c r="L33" s="4"/>
      <c r="M33" s="4"/>
      <c r="N33" s="4"/>
      <c r="O33" s="30"/>
      <c r="P33" s="4"/>
      <c r="Q33" s="4"/>
      <c r="R33" s="62">
        <f t="shared" si="7"/>
        <v>3164</v>
      </c>
      <c r="S33" s="16"/>
      <c r="T33" s="17"/>
    </row>
    <row r="34" spans="2:20" ht="31.5" x14ac:dyDescent="0.25">
      <c r="B34" s="111"/>
      <c r="C34" s="113"/>
      <c r="D34" s="6">
        <v>113</v>
      </c>
      <c r="E34" s="4" t="s">
        <v>31</v>
      </c>
      <c r="F34" s="38">
        <f t="shared" si="6"/>
        <v>28</v>
      </c>
      <c r="G34" s="74">
        <v>24</v>
      </c>
      <c r="H34" s="4"/>
      <c r="I34" s="4">
        <v>2</v>
      </c>
      <c r="J34" s="4">
        <v>2</v>
      </c>
      <c r="K34" s="4"/>
      <c r="L34" s="4"/>
      <c r="M34" s="4"/>
      <c r="N34" s="4"/>
      <c r="O34" s="4"/>
      <c r="P34" s="4"/>
      <c r="Q34" s="4"/>
      <c r="R34" s="62">
        <f t="shared" si="7"/>
        <v>3164</v>
      </c>
      <c r="S34" s="16"/>
      <c r="T34" s="17"/>
    </row>
    <row r="35" spans="2:20" ht="31.5" x14ac:dyDescent="0.25">
      <c r="B35" s="111"/>
      <c r="C35" s="113"/>
      <c r="D35" s="6">
        <v>113</v>
      </c>
      <c r="E35" s="4" t="s">
        <v>47</v>
      </c>
      <c r="F35" s="38">
        <f t="shared" si="6"/>
        <v>28</v>
      </c>
      <c r="G35" s="74">
        <v>25</v>
      </c>
      <c r="H35" s="30"/>
      <c r="I35" s="4">
        <v>2</v>
      </c>
      <c r="J35" s="30"/>
      <c r="K35" s="30">
        <v>1</v>
      </c>
      <c r="L35" s="30"/>
      <c r="M35" s="30"/>
      <c r="N35" s="4"/>
      <c r="O35" s="4"/>
      <c r="P35" s="30"/>
      <c r="Q35" s="30"/>
      <c r="R35" s="62">
        <f t="shared" si="7"/>
        <v>3164</v>
      </c>
      <c r="S35" s="16"/>
      <c r="T35" s="17"/>
    </row>
    <row r="36" spans="2:20" ht="32.25" thickBot="1" x14ac:dyDescent="0.3">
      <c r="B36" s="112"/>
      <c r="C36" s="114"/>
      <c r="D36" s="66">
        <v>113</v>
      </c>
      <c r="E36" s="67" t="s">
        <v>48</v>
      </c>
      <c r="F36" s="68">
        <f t="shared" si="6"/>
        <v>28</v>
      </c>
      <c r="G36" s="83">
        <v>24</v>
      </c>
      <c r="H36" s="69"/>
      <c r="I36" s="69">
        <v>2</v>
      </c>
      <c r="J36" s="69">
        <v>1</v>
      </c>
      <c r="K36" s="67">
        <v>1</v>
      </c>
      <c r="L36" s="67"/>
      <c r="M36" s="67"/>
      <c r="N36" s="67"/>
      <c r="O36" s="69"/>
      <c r="P36" s="67"/>
      <c r="Q36" s="67"/>
      <c r="R36" s="70">
        <f t="shared" si="7"/>
        <v>3164</v>
      </c>
      <c r="S36" s="16"/>
      <c r="T36" s="17"/>
    </row>
    <row r="37" spans="2:20" s="80" customFormat="1" ht="17.25" x14ac:dyDescent="0.25">
      <c r="B37" s="99">
        <v>9</v>
      </c>
      <c r="C37" s="100" t="s">
        <v>95</v>
      </c>
      <c r="D37" s="74">
        <v>250</v>
      </c>
      <c r="E37" s="74" t="s">
        <v>84</v>
      </c>
      <c r="F37" s="76">
        <f t="shared" si="6"/>
        <v>29</v>
      </c>
      <c r="G37" s="74">
        <v>22</v>
      </c>
      <c r="H37" s="81">
        <v>5</v>
      </c>
      <c r="I37" s="81">
        <v>1</v>
      </c>
      <c r="J37" s="81">
        <v>1</v>
      </c>
      <c r="K37" s="74"/>
      <c r="L37" s="74"/>
      <c r="M37" s="74"/>
      <c r="N37" s="74"/>
      <c r="O37" s="81"/>
      <c r="P37" s="81"/>
      <c r="Q37" s="81"/>
      <c r="R37" s="82">
        <f t="shared" si="7"/>
        <v>7250</v>
      </c>
      <c r="S37" s="78"/>
      <c r="T37" s="79"/>
    </row>
    <row r="38" spans="2:20" s="80" customFormat="1" ht="17.25" x14ac:dyDescent="0.25">
      <c r="B38" s="99"/>
      <c r="C38" s="100"/>
      <c r="D38" s="74">
        <v>250</v>
      </c>
      <c r="E38" s="74" t="s">
        <v>85</v>
      </c>
      <c r="F38" s="76">
        <f t="shared" si="6"/>
        <v>29</v>
      </c>
      <c r="G38" s="74">
        <v>22</v>
      </c>
      <c r="H38" s="81">
        <v>4</v>
      </c>
      <c r="I38" s="74"/>
      <c r="J38" s="81">
        <v>1</v>
      </c>
      <c r="K38" s="74">
        <v>1</v>
      </c>
      <c r="L38" s="74">
        <v>1</v>
      </c>
      <c r="M38" s="74"/>
      <c r="N38" s="74"/>
      <c r="O38" s="74"/>
      <c r="P38" s="74"/>
      <c r="Q38" s="74"/>
      <c r="R38" s="82">
        <f t="shared" si="7"/>
        <v>7250</v>
      </c>
      <c r="S38" s="78"/>
      <c r="T38" s="79"/>
    </row>
    <row r="39" spans="2:20" s="80" customFormat="1" ht="18" thickBot="1" x14ac:dyDescent="0.3">
      <c r="B39" s="99"/>
      <c r="C39" s="100"/>
      <c r="D39" s="74">
        <v>250</v>
      </c>
      <c r="E39" s="74" t="s">
        <v>87</v>
      </c>
      <c r="F39" s="76">
        <f t="shared" si="6"/>
        <v>29</v>
      </c>
      <c r="G39" s="74">
        <v>22</v>
      </c>
      <c r="H39" s="74">
        <v>5</v>
      </c>
      <c r="I39" s="81">
        <v>1</v>
      </c>
      <c r="J39" s="74">
        <v>1</v>
      </c>
      <c r="K39" s="74"/>
      <c r="L39" s="74"/>
      <c r="M39" s="74"/>
      <c r="N39" s="74"/>
      <c r="O39" s="74"/>
      <c r="P39" s="74"/>
      <c r="Q39" s="74"/>
      <c r="R39" s="82">
        <f t="shared" si="7"/>
        <v>7250</v>
      </c>
      <c r="S39" s="78"/>
      <c r="T39" s="79"/>
    </row>
    <row r="40" spans="2:20" ht="16.5" thickBot="1" x14ac:dyDescent="0.3">
      <c r="B40" s="90" t="s">
        <v>4</v>
      </c>
      <c r="C40" s="91"/>
      <c r="D40" s="91"/>
      <c r="E40" s="91"/>
      <c r="F40" s="9">
        <f>SUM(F25:F39)</f>
        <v>431</v>
      </c>
      <c r="G40" s="9">
        <f t="shared" ref="G40:R40" si="8">SUM(G25:G39)</f>
        <v>344</v>
      </c>
      <c r="H40" s="9">
        <f t="shared" si="8"/>
        <v>26</v>
      </c>
      <c r="I40" s="9">
        <f t="shared" si="8"/>
        <v>23</v>
      </c>
      <c r="J40" s="9">
        <f t="shared" si="8"/>
        <v>15</v>
      </c>
      <c r="K40" s="9">
        <f t="shared" si="8"/>
        <v>12</v>
      </c>
      <c r="L40" s="9">
        <f t="shared" si="8"/>
        <v>1</v>
      </c>
      <c r="M40" s="9">
        <f t="shared" si="8"/>
        <v>2</v>
      </c>
      <c r="N40" s="9">
        <f t="shared" si="8"/>
        <v>0</v>
      </c>
      <c r="O40" s="9">
        <f t="shared" si="8"/>
        <v>2</v>
      </c>
      <c r="P40" s="9">
        <f t="shared" si="8"/>
        <v>6</v>
      </c>
      <c r="Q40" s="9">
        <f t="shared" si="8"/>
        <v>0</v>
      </c>
      <c r="R40" s="9">
        <f t="shared" si="8"/>
        <v>87712</v>
      </c>
      <c r="S40" s="16"/>
      <c r="T40" s="17"/>
    </row>
    <row r="41" spans="2:20" ht="16.5" thickBot="1" x14ac:dyDescent="0.3">
      <c r="B41" s="90" t="s">
        <v>21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5"/>
      <c r="S41" s="16"/>
      <c r="T41" s="17"/>
    </row>
    <row r="42" spans="2:20" ht="31.5" x14ac:dyDescent="0.25">
      <c r="B42" s="106">
        <v>13</v>
      </c>
      <c r="C42" s="109" t="s">
        <v>23</v>
      </c>
      <c r="D42" s="8">
        <v>180</v>
      </c>
      <c r="E42" s="8" t="s">
        <v>60</v>
      </c>
      <c r="F42" s="24">
        <f t="shared" ref="F42:F46" si="9">SUM(G42:Q42)</f>
        <v>30</v>
      </c>
      <c r="G42" s="7">
        <v>23</v>
      </c>
      <c r="H42" s="8"/>
      <c r="I42" s="8">
        <v>1</v>
      </c>
      <c r="J42" s="8">
        <v>1</v>
      </c>
      <c r="K42" s="8">
        <v>1</v>
      </c>
      <c r="L42" s="8"/>
      <c r="M42" s="8">
        <v>2</v>
      </c>
      <c r="N42" s="8"/>
      <c r="O42" s="8">
        <v>2</v>
      </c>
      <c r="P42" s="8"/>
      <c r="Q42" s="8"/>
      <c r="R42" s="64">
        <f>D42*F42</f>
        <v>5400</v>
      </c>
      <c r="S42" s="16"/>
      <c r="T42" s="17"/>
    </row>
    <row r="43" spans="2:20" ht="31.5" x14ac:dyDescent="0.25">
      <c r="B43" s="93"/>
      <c r="C43" s="110"/>
      <c r="D43" s="4">
        <v>180</v>
      </c>
      <c r="E43" s="4" t="s">
        <v>59</v>
      </c>
      <c r="F43" s="3">
        <v>30</v>
      </c>
      <c r="G43" s="6">
        <v>23</v>
      </c>
      <c r="H43" s="4">
        <v>1</v>
      </c>
      <c r="I43" s="4">
        <v>1</v>
      </c>
      <c r="J43" s="4">
        <v>1</v>
      </c>
      <c r="K43" s="4"/>
      <c r="L43" s="4"/>
      <c r="M43" s="4">
        <v>2</v>
      </c>
      <c r="N43" s="4"/>
      <c r="O43" s="4">
        <v>2</v>
      </c>
      <c r="P43" s="4"/>
      <c r="Q43" s="4"/>
      <c r="R43" s="62">
        <f t="shared" ref="R43:R46" si="10">D43*F43</f>
        <v>5400</v>
      </c>
      <c r="S43" s="16"/>
      <c r="T43" s="17"/>
    </row>
    <row r="44" spans="2:20" ht="31.5" x14ac:dyDescent="0.25">
      <c r="B44" s="92">
        <v>14</v>
      </c>
      <c r="C44" s="89" t="s">
        <v>22</v>
      </c>
      <c r="D44" s="6">
        <v>238</v>
      </c>
      <c r="E44" s="4" t="s">
        <v>63</v>
      </c>
      <c r="F44" s="3">
        <f t="shared" si="9"/>
        <v>30</v>
      </c>
      <c r="G44" s="6">
        <v>25</v>
      </c>
      <c r="H44" s="4">
        <v>1</v>
      </c>
      <c r="I44" s="4">
        <v>1</v>
      </c>
      <c r="J44" s="4"/>
      <c r="K44" s="4">
        <v>1</v>
      </c>
      <c r="L44" s="4"/>
      <c r="M44" s="4">
        <v>2</v>
      </c>
      <c r="N44" s="4"/>
      <c r="O44" s="4"/>
      <c r="P44" s="4"/>
      <c r="Q44" s="4"/>
      <c r="R44" s="62">
        <f t="shared" si="10"/>
        <v>7140</v>
      </c>
      <c r="S44" s="16"/>
      <c r="T44" s="17"/>
    </row>
    <row r="45" spans="2:20" ht="31.5" x14ac:dyDescent="0.25">
      <c r="B45" s="92"/>
      <c r="C45" s="89"/>
      <c r="D45" s="6">
        <v>238</v>
      </c>
      <c r="E45" s="4" t="s">
        <v>64</v>
      </c>
      <c r="F45" s="3">
        <f t="shared" si="9"/>
        <v>30</v>
      </c>
      <c r="G45" s="6">
        <v>23</v>
      </c>
      <c r="H45" s="30">
        <v>2</v>
      </c>
      <c r="I45" s="4">
        <v>1</v>
      </c>
      <c r="J45" s="30"/>
      <c r="K45" s="30">
        <v>1</v>
      </c>
      <c r="L45" s="30"/>
      <c r="M45" s="30">
        <v>2</v>
      </c>
      <c r="N45" s="4"/>
      <c r="O45" s="4">
        <v>1</v>
      </c>
      <c r="P45" s="30"/>
      <c r="Q45" s="30"/>
      <c r="R45" s="62">
        <f t="shared" si="10"/>
        <v>7140</v>
      </c>
      <c r="S45" s="16"/>
      <c r="T45" s="17"/>
    </row>
    <row r="46" spans="2:20" ht="32.25" thickBot="1" x14ac:dyDescent="0.3">
      <c r="B46" s="96"/>
      <c r="C46" s="102"/>
      <c r="D46" s="40">
        <v>238</v>
      </c>
      <c r="E46" s="5" t="s">
        <v>62</v>
      </c>
      <c r="F46" s="26">
        <f t="shared" si="9"/>
        <v>30</v>
      </c>
      <c r="G46" s="40">
        <v>23</v>
      </c>
      <c r="H46" s="53">
        <v>2</v>
      </c>
      <c r="I46" s="53">
        <v>1</v>
      </c>
      <c r="J46" s="53"/>
      <c r="K46" s="5">
        <v>2</v>
      </c>
      <c r="L46" s="5"/>
      <c r="M46" s="5">
        <v>1</v>
      </c>
      <c r="N46" s="5"/>
      <c r="O46" s="53">
        <v>1</v>
      </c>
      <c r="P46" s="5"/>
      <c r="Q46" s="5"/>
      <c r="R46" s="63">
        <f t="shared" si="10"/>
        <v>7140</v>
      </c>
      <c r="S46" s="16"/>
      <c r="T46" s="17"/>
    </row>
    <row r="47" spans="2:20" ht="16.5" thickBot="1" x14ac:dyDescent="0.3">
      <c r="B47" s="90" t="s">
        <v>4</v>
      </c>
      <c r="C47" s="91"/>
      <c r="D47" s="91"/>
      <c r="E47" s="91"/>
      <c r="F47" s="1">
        <f>SUM(F42:F46)</f>
        <v>150</v>
      </c>
      <c r="G47" s="1">
        <f t="shared" ref="G47:R47" si="11">SUM(G42:G46)</f>
        <v>117</v>
      </c>
      <c r="H47" s="1">
        <f t="shared" si="11"/>
        <v>6</v>
      </c>
      <c r="I47" s="1">
        <f t="shared" si="11"/>
        <v>5</v>
      </c>
      <c r="J47" s="1">
        <f t="shared" si="11"/>
        <v>2</v>
      </c>
      <c r="K47" s="1">
        <f t="shared" si="11"/>
        <v>5</v>
      </c>
      <c r="L47" s="1">
        <f t="shared" si="11"/>
        <v>0</v>
      </c>
      <c r="M47" s="1">
        <f t="shared" si="11"/>
        <v>9</v>
      </c>
      <c r="N47" s="1">
        <f t="shared" si="11"/>
        <v>0</v>
      </c>
      <c r="O47" s="1">
        <f t="shared" si="11"/>
        <v>6</v>
      </c>
      <c r="P47" s="1">
        <f t="shared" si="11"/>
        <v>0</v>
      </c>
      <c r="Q47" s="1">
        <f t="shared" si="11"/>
        <v>0</v>
      </c>
      <c r="R47" s="35">
        <f t="shared" si="11"/>
        <v>32220</v>
      </c>
      <c r="S47" s="16"/>
      <c r="T47" s="17"/>
    </row>
    <row r="48" spans="2:20" ht="16.5" thickBot="1" x14ac:dyDescent="0.3">
      <c r="B48" s="90" t="s">
        <v>24</v>
      </c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5"/>
      <c r="S48" s="16"/>
      <c r="T48" s="17"/>
    </row>
    <row r="49" spans="2:21" ht="31.5" x14ac:dyDescent="0.25">
      <c r="B49" s="86">
        <v>15</v>
      </c>
      <c r="C49" s="88" t="s">
        <v>25</v>
      </c>
      <c r="D49" s="71">
        <v>36</v>
      </c>
      <c r="E49" s="71" t="s">
        <v>32</v>
      </c>
      <c r="F49" s="72">
        <f t="shared" ref="F49:F66" si="12">SUM(G49:Q49)</f>
        <v>30</v>
      </c>
      <c r="G49" s="71">
        <v>24</v>
      </c>
      <c r="H49" s="71">
        <v>2</v>
      </c>
      <c r="I49" s="71"/>
      <c r="J49" s="71">
        <v>1</v>
      </c>
      <c r="K49" s="71">
        <v>1</v>
      </c>
      <c r="L49" s="71"/>
      <c r="M49" s="71">
        <v>1</v>
      </c>
      <c r="N49" s="71"/>
      <c r="O49" s="71">
        <v>1</v>
      </c>
      <c r="P49" s="71"/>
      <c r="Q49" s="71"/>
      <c r="R49" s="73">
        <f t="shared" ref="R49:R66" si="13">D49*F49</f>
        <v>1080</v>
      </c>
      <c r="S49" s="16"/>
      <c r="T49" s="17"/>
    </row>
    <row r="50" spans="2:21" ht="31.5" x14ac:dyDescent="0.25">
      <c r="B50" s="87"/>
      <c r="C50" s="89"/>
      <c r="D50" s="4">
        <v>36</v>
      </c>
      <c r="E50" s="4" t="s">
        <v>33</v>
      </c>
      <c r="F50" s="37">
        <f t="shared" si="12"/>
        <v>30</v>
      </c>
      <c r="G50" s="4">
        <v>22</v>
      </c>
      <c r="H50" s="4">
        <v>2</v>
      </c>
      <c r="I50" s="4">
        <v>1</v>
      </c>
      <c r="J50" s="4">
        <v>2</v>
      </c>
      <c r="K50" s="4"/>
      <c r="L50" s="4"/>
      <c r="M50" s="4">
        <v>1</v>
      </c>
      <c r="N50" s="4"/>
      <c r="O50" s="4">
        <v>2</v>
      </c>
      <c r="P50" s="4"/>
      <c r="Q50" s="4"/>
      <c r="R50" s="56">
        <f t="shared" si="13"/>
        <v>1080</v>
      </c>
      <c r="S50" s="16"/>
      <c r="T50" s="17"/>
      <c r="U50" s="34"/>
    </row>
    <row r="51" spans="2:21" ht="31.5" x14ac:dyDescent="0.25">
      <c r="B51" s="87"/>
      <c r="C51" s="89"/>
      <c r="D51" s="4">
        <v>36</v>
      </c>
      <c r="E51" s="4" t="s">
        <v>55</v>
      </c>
      <c r="F51" s="37">
        <f t="shared" si="12"/>
        <v>30</v>
      </c>
      <c r="G51" s="4">
        <v>23</v>
      </c>
      <c r="H51" s="4">
        <v>2</v>
      </c>
      <c r="I51" s="4">
        <v>1</v>
      </c>
      <c r="J51" s="4">
        <v>1</v>
      </c>
      <c r="K51" s="4">
        <v>1</v>
      </c>
      <c r="L51" s="4"/>
      <c r="M51" s="4">
        <v>1</v>
      </c>
      <c r="N51" s="4"/>
      <c r="O51" s="4">
        <v>1</v>
      </c>
      <c r="P51" s="4"/>
      <c r="Q51" s="4"/>
      <c r="R51" s="56">
        <f t="shared" si="13"/>
        <v>1080</v>
      </c>
      <c r="S51" s="16"/>
      <c r="T51" s="17"/>
    </row>
    <row r="52" spans="2:21" ht="31.5" x14ac:dyDescent="0.25">
      <c r="B52" s="87"/>
      <c r="C52" s="89"/>
      <c r="D52" s="4">
        <v>36</v>
      </c>
      <c r="E52" s="4" t="s">
        <v>49</v>
      </c>
      <c r="F52" s="37">
        <f t="shared" si="12"/>
        <v>30</v>
      </c>
      <c r="G52" s="4">
        <v>23</v>
      </c>
      <c r="H52" s="4">
        <v>2</v>
      </c>
      <c r="I52" s="4">
        <v>1</v>
      </c>
      <c r="J52" s="4"/>
      <c r="K52" s="4">
        <v>1</v>
      </c>
      <c r="L52" s="4"/>
      <c r="M52" s="4">
        <v>1</v>
      </c>
      <c r="N52" s="4"/>
      <c r="O52" s="4">
        <v>2</v>
      </c>
      <c r="P52" s="4"/>
      <c r="Q52" s="4"/>
      <c r="R52" s="56">
        <f t="shared" si="13"/>
        <v>1080</v>
      </c>
      <c r="S52" s="16"/>
      <c r="T52" s="17"/>
    </row>
    <row r="53" spans="2:21" ht="31.5" x14ac:dyDescent="0.25">
      <c r="B53" s="87"/>
      <c r="C53" s="89"/>
      <c r="D53" s="4">
        <v>36</v>
      </c>
      <c r="E53" s="4" t="s">
        <v>34</v>
      </c>
      <c r="F53" s="37">
        <f t="shared" si="12"/>
        <v>30</v>
      </c>
      <c r="G53" s="4">
        <v>24</v>
      </c>
      <c r="H53" s="4">
        <v>2</v>
      </c>
      <c r="I53" s="4">
        <v>1</v>
      </c>
      <c r="J53" s="4"/>
      <c r="K53" s="4">
        <v>1</v>
      </c>
      <c r="L53" s="4"/>
      <c r="M53" s="4">
        <v>1</v>
      </c>
      <c r="N53" s="4"/>
      <c r="O53" s="4">
        <v>1</v>
      </c>
      <c r="P53" s="4"/>
      <c r="Q53" s="4"/>
      <c r="R53" s="56">
        <f t="shared" si="13"/>
        <v>1080</v>
      </c>
      <c r="S53" s="16"/>
      <c r="T53" s="17"/>
    </row>
    <row r="54" spans="2:21" ht="31.5" x14ac:dyDescent="0.25">
      <c r="B54" s="92">
        <v>16</v>
      </c>
      <c r="C54" s="89" t="s">
        <v>26</v>
      </c>
      <c r="D54" s="4">
        <v>72</v>
      </c>
      <c r="E54" s="43" t="s">
        <v>50</v>
      </c>
      <c r="F54" s="3">
        <f t="shared" si="12"/>
        <v>30</v>
      </c>
      <c r="G54" s="6">
        <v>27</v>
      </c>
      <c r="H54" s="4">
        <v>1</v>
      </c>
      <c r="I54" s="4">
        <v>1</v>
      </c>
      <c r="J54" s="4"/>
      <c r="K54" s="4"/>
      <c r="L54" s="4"/>
      <c r="M54" s="4">
        <v>1</v>
      </c>
      <c r="N54" s="4"/>
      <c r="O54" s="4"/>
      <c r="P54" s="4"/>
      <c r="Q54" s="4"/>
      <c r="R54" s="62">
        <f t="shared" si="13"/>
        <v>2160</v>
      </c>
      <c r="S54" s="16"/>
      <c r="T54" s="17"/>
    </row>
    <row r="55" spans="2:21" ht="31.5" x14ac:dyDescent="0.25">
      <c r="B55" s="92"/>
      <c r="C55" s="89"/>
      <c r="D55" s="4">
        <v>72</v>
      </c>
      <c r="E55" s="4" t="s">
        <v>51</v>
      </c>
      <c r="F55" s="3">
        <f t="shared" si="12"/>
        <v>30</v>
      </c>
      <c r="G55" s="6">
        <v>27</v>
      </c>
      <c r="H55" s="4">
        <v>1</v>
      </c>
      <c r="I55" s="4">
        <v>1</v>
      </c>
      <c r="J55" s="4"/>
      <c r="K55" s="4"/>
      <c r="L55" s="4"/>
      <c r="M55" s="4">
        <v>1</v>
      </c>
      <c r="N55" s="4"/>
      <c r="O55" s="4"/>
      <c r="P55" s="4"/>
      <c r="Q55" s="4"/>
      <c r="R55" s="62">
        <f t="shared" si="13"/>
        <v>2160</v>
      </c>
      <c r="S55" s="16"/>
      <c r="T55" s="17"/>
    </row>
    <row r="56" spans="2:21" ht="31.5" x14ac:dyDescent="0.25">
      <c r="B56" s="92">
        <v>17</v>
      </c>
      <c r="C56" s="89" t="s">
        <v>7</v>
      </c>
      <c r="D56" s="4">
        <v>72</v>
      </c>
      <c r="E56" s="43" t="s">
        <v>52</v>
      </c>
      <c r="F56" s="3">
        <f t="shared" si="12"/>
        <v>27</v>
      </c>
      <c r="G56" s="6">
        <v>25</v>
      </c>
      <c r="H56" s="4"/>
      <c r="I56" s="4"/>
      <c r="J56" s="4">
        <v>1</v>
      </c>
      <c r="K56" s="4"/>
      <c r="L56" s="4"/>
      <c r="M56" s="4">
        <v>1</v>
      </c>
      <c r="N56" s="4"/>
      <c r="O56" s="4"/>
      <c r="P56" s="4"/>
      <c r="Q56" s="4"/>
      <c r="R56" s="62">
        <f t="shared" si="13"/>
        <v>1944</v>
      </c>
      <c r="S56" s="16"/>
      <c r="T56" s="17"/>
    </row>
    <row r="57" spans="2:21" ht="31.5" x14ac:dyDescent="0.25">
      <c r="B57" s="93"/>
      <c r="C57" s="94"/>
      <c r="D57" s="4">
        <v>72</v>
      </c>
      <c r="E57" s="4" t="s">
        <v>35</v>
      </c>
      <c r="F57" s="3">
        <f t="shared" si="12"/>
        <v>27</v>
      </c>
      <c r="G57" s="6">
        <v>25</v>
      </c>
      <c r="H57" s="4"/>
      <c r="I57" s="4"/>
      <c r="J57" s="4"/>
      <c r="K57" s="4"/>
      <c r="L57" s="4"/>
      <c r="M57" s="4">
        <v>2</v>
      </c>
      <c r="N57" s="4"/>
      <c r="O57" s="4"/>
      <c r="P57" s="4"/>
      <c r="Q57" s="4"/>
      <c r="R57" s="62">
        <f t="shared" si="13"/>
        <v>1944</v>
      </c>
      <c r="S57" s="16"/>
      <c r="T57" s="17"/>
    </row>
    <row r="58" spans="2:21" ht="31.5" x14ac:dyDescent="0.25">
      <c r="B58" s="65">
        <v>18</v>
      </c>
      <c r="C58" s="42" t="s">
        <v>8</v>
      </c>
      <c r="D58" s="4">
        <v>72</v>
      </c>
      <c r="E58" s="4" t="s">
        <v>39</v>
      </c>
      <c r="F58" s="3">
        <f t="shared" si="12"/>
        <v>24</v>
      </c>
      <c r="G58" s="6">
        <v>24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62">
        <f t="shared" si="13"/>
        <v>1728</v>
      </c>
      <c r="S58" s="16"/>
      <c r="T58" s="17"/>
    </row>
    <row r="59" spans="2:21" x14ac:dyDescent="0.25">
      <c r="B59" s="92">
        <v>19</v>
      </c>
      <c r="C59" s="97" t="s">
        <v>9</v>
      </c>
      <c r="D59" s="6">
        <v>28</v>
      </c>
      <c r="E59" s="4" t="s">
        <v>40</v>
      </c>
      <c r="F59" s="3">
        <f t="shared" si="12"/>
        <v>30</v>
      </c>
      <c r="G59" s="6">
        <v>27</v>
      </c>
      <c r="H59" s="4"/>
      <c r="I59" s="4"/>
      <c r="J59" s="4">
        <v>3</v>
      </c>
      <c r="K59" s="4"/>
      <c r="L59" s="4"/>
      <c r="M59" s="4"/>
      <c r="N59" s="4"/>
      <c r="O59" s="4"/>
      <c r="P59" s="4"/>
      <c r="Q59" s="4"/>
      <c r="R59" s="62">
        <f t="shared" si="13"/>
        <v>840</v>
      </c>
      <c r="S59" s="16"/>
      <c r="T59" s="17"/>
    </row>
    <row r="60" spans="2:21" x14ac:dyDescent="0.25">
      <c r="B60" s="92"/>
      <c r="C60" s="97"/>
      <c r="D60" s="6">
        <v>28</v>
      </c>
      <c r="E60" s="4" t="s">
        <v>53</v>
      </c>
      <c r="F60" s="3">
        <f t="shared" si="12"/>
        <v>30</v>
      </c>
      <c r="G60" s="6">
        <v>27</v>
      </c>
      <c r="H60" s="30"/>
      <c r="I60" s="4"/>
      <c r="J60" s="30">
        <v>3</v>
      </c>
      <c r="K60" s="30"/>
      <c r="L60" s="30"/>
      <c r="M60" s="30"/>
      <c r="N60" s="4"/>
      <c r="O60" s="4"/>
      <c r="P60" s="30"/>
      <c r="Q60" s="30"/>
      <c r="R60" s="62">
        <f t="shared" si="13"/>
        <v>840</v>
      </c>
      <c r="S60" s="16"/>
      <c r="T60" s="17"/>
    </row>
    <row r="61" spans="2:21" x14ac:dyDescent="0.25">
      <c r="B61" s="92"/>
      <c r="C61" s="97"/>
      <c r="D61" s="6">
        <v>28</v>
      </c>
      <c r="E61" s="4" t="s">
        <v>54</v>
      </c>
      <c r="F61" s="3">
        <f t="shared" si="12"/>
        <v>30</v>
      </c>
      <c r="G61" s="6">
        <v>27</v>
      </c>
      <c r="H61" s="30"/>
      <c r="I61" s="30"/>
      <c r="J61" s="30">
        <v>3</v>
      </c>
      <c r="K61" s="4"/>
      <c r="L61" s="4"/>
      <c r="M61" s="4"/>
      <c r="N61" s="4"/>
      <c r="O61" s="30"/>
      <c r="P61" s="4"/>
      <c r="Q61" s="4"/>
      <c r="R61" s="62">
        <f t="shared" si="13"/>
        <v>840</v>
      </c>
      <c r="S61" s="16"/>
      <c r="T61" s="17"/>
    </row>
    <row r="62" spans="2:21" x14ac:dyDescent="0.25">
      <c r="B62" s="92">
        <v>20</v>
      </c>
      <c r="C62" s="97" t="s">
        <v>27</v>
      </c>
      <c r="D62" s="6">
        <v>30</v>
      </c>
      <c r="E62" s="4" t="s">
        <v>41</v>
      </c>
      <c r="F62" s="3">
        <f t="shared" si="12"/>
        <v>30</v>
      </c>
      <c r="G62" s="6">
        <v>29</v>
      </c>
      <c r="H62" s="4"/>
      <c r="I62" s="4">
        <v>1</v>
      </c>
      <c r="J62" s="4"/>
      <c r="K62" s="4"/>
      <c r="L62" s="4"/>
      <c r="M62" s="4"/>
      <c r="N62" s="4"/>
      <c r="O62" s="4"/>
      <c r="P62" s="4"/>
      <c r="Q62" s="4"/>
      <c r="R62" s="62">
        <f t="shared" si="13"/>
        <v>900</v>
      </c>
      <c r="S62" s="16"/>
      <c r="T62" s="17"/>
    </row>
    <row r="63" spans="2:21" x14ac:dyDescent="0.25">
      <c r="B63" s="92"/>
      <c r="C63" s="97"/>
      <c r="D63" s="6">
        <v>30</v>
      </c>
      <c r="E63" s="4" t="s">
        <v>43</v>
      </c>
      <c r="F63" s="3">
        <f t="shared" si="12"/>
        <v>30</v>
      </c>
      <c r="G63" s="6">
        <v>29</v>
      </c>
      <c r="H63" s="30"/>
      <c r="I63" s="4">
        <v>1</v>
      </c>
      <c r="J63" s="30"/>
      <c r="K63" s="30"/>
      <c r="L63" s="30"/>
      <c r="M63" s="30"/>
      <c r="N63" s="4"/>
      <c r="O63" s="4"/>
      <c r="P63" s="30"/>
      <c r="Q63" s="30"/>
      <c r="R63" s="62">
        <f t="shared" si="13"/>
        <v>900</v>
      </c>
      <c r="S63" s="16"/>
      <c r="T63" s="17"/>
    </row>
    <row r="64" spans="2:21" x14ac:dyDescent="0.25">
      <c r="B64" s="96"/>
      <c r="C64" s="98"/>
      <c r="D64" s="40">
        <v>30</v>
      </c>
      <c r="E64" s="5" t="s">
        <v>42</v>
      </c>
      <c r="F64" s="26">
        <f t="shared" si="12"/>
        <v>30</v>
      </c>
      <c r="G64" s="40">
        <v>29</v>
      </c>
      <c r="H64" s="53"/>
      <c r="I64" s="53">
        <v>1</v>
      </c>
      <c r="J64" s="53"/>
      <c r="K64" s="5"/>
      <c r="L64" s="5"/>
      <c r="M64" s="5"/>
      <c r="N64" s="5"/>
      <c r="O64" s="53"/>
      <c r="P64" s="5"/>
      <c r="Q64" s="5"/>
      <c r="R64" s="63">
        <f t="shared" si="13"/>
        <v>900</v>
      </c>
      <c r="S64" s="16"/>
      <c r="T64" s="17"/>
    </row>
    <row r="65" spans="2:20" s="80" customFormat="1" x14ac:dyDescent="0.25">
      <c r="B65" s="99">
        <v>3</v>
      </c>
      <c r="C65" s="100" t="s">
        <v>14</v>
      </c>
      <c r="D65" s="74">
        <v>72</v>
      </c>
      <c r="E65" s="75" t="s">
        <v>45</v>
      </c>
      <c r="F65" s="76">
        <f t="shared" si="12"/>
        <v>30</v>
      </c>
      <c r="G65" s="74">
        <v>22</v>
      </c>
      <c r="H65" s="74">
        <v>3</v>
      </c>
      <c r="I65" s="74">
        <v>2</v>
      </c>
      <c r="J65" s="74">
        <v>3</v>
      </c>
      <c r="K65" s="74"/>
      <c r="L65" s="74"/>
      <c r="M65" s="74"/>
      <c r="N65" s="74"/>
      <c r="O65" s="74"/>
      <c r="P65" s="74"/>
      <c r="Q65" s="74"/>
      <c r="R65" s="77">
        <f t="shared" si="13"/>
        <v>2160</v>
      </c>
      <c r="S65" s="78"/>
      <c r="T65" s="79"/>
    </row>
    <row r="66" spans="2:20" s="80" customFormat="1" ht="16.5" thickBot="1" x14ac:dyDescent="0.3">
      <c r="B66" s="99"/>
      <c r="C66" s="101"/>
      <c r="D66" s="74">
        <v>72</v>
      </c>
      <c r="E66" s="75" t="s">
        <v>36</v>
      </c>
      <c r="F66" s="76">
        <f t="shared" si="12"/>
        <v>30</v>
      </c>
      <c r="G66" s="75">
        <v>24</v>
      </c>
      <c r="H66" s="75">
        <v>3</v>
      </c>
      <c r="I66" s="75">
        <v>2</v>
      </c>
      <c r="J66" s="75"/>
      <c r="K66" s="75">
        <v>1</v>
      </c>
      <c r="L66" s="74"/>
      <c r="M66" s="74"/>
      <c r="N66" s="74"/>
      <c r="O66" s="75"/>
      <c r="P66" s="75"/>
      <c r="Q66" s="75"/>
      <c r="R66" s="77">
        <f t="shared" si="13"/>
        <v>2160</v>
      </c>
      <c r="S66" s="78"/>
      <c r="T66" s="79"/>
    </row>
    <row r="67" spans="2:20" ht="16.5" thickBot="1" x14ac:dyDescent="0.3">
      <c r="B67" s="84" t="s">
        <v>4</v>
      </c>
      <c r="C67" s="85"/>
      <c r="D67" s="85"/>
      <c r="E67" s="85"/>
      <c r="F67" s="9">
        <f>SUM(F49:F66)</f>
        <v>528</v>
      </c>
      <c r="G67" s="9">
        <f t="shared" ref="G67:R67" si="14">SUM(G49:G66)</f>
        <v>458</v>
      </c>
      <c r="H67" s="9">
        <f t="shared" si="14"/>
        <v>18</v>
      </c>
      <c r="I67" s="9">
        <f t="shared" si="14"/>
        <v>13</v>
      </c>
      <c r="J67" s="9">
        <f t="shared" si="14"/>
        <v>17</v>
      </c>
      <c r="K67" s="9">
        <f t="shared" si="14"/>
        <v>5</v>
      </c>
      <c r="L67" s="9">
        <f t="shared" si="14"/>
        <v>0</v>
      </c>
      <c r="M67" s="9">
        <f t="shared" si="14"/>
        <v>10</v>
      </c>
      <c r="N67" s="9">
        <f t="shared" si="14"/>
        <v>0</v>
      </c>
      <c r="O67" s="9">
        <f t="shared" si="14"/>
        <v>7</v>
      </c>
      <c r="P67" s="9">
        <f t="shared" si="14"/>
        <v>0</v>
      </c>
      <c r="Q67" s="9">
        <f t="shared" si="14"/>
        <v>0</v>
      </c>
      <c r="R67" s="9">
        <f t="shared" si="14"/>
        <v>24876</v>
      </c>
    </row>
    <row r="68" spans="2:20" ht="16.5" thickBot="1" x14ac:dyDescent="0.3">
      <c r="B68" s="84" t="s">
        <v>6</v>
      </c>
      <c r="C68" s="85"/>
      <c r="D68" s="85"/>
      <c r="E68" s="85"/>
      <c r="F68" s="10">
        <f t="shared" ref="F68:R68" si="15">SUM(F17+F23+F40+F47+F67)</f>
        <v>1516</v>
      </c>
      <c r="G68" s="10">
        <f t="shared" si="15"/>
        <v>1235</v>
      </c>
      <c r="H68" s="11">
        <f t="shared" si="15"/>
        <v>90</v>
      </c>
      <c r="I68" s="11">
        <f t="shared" si="15"/>
        <v>49</v>
      </c>
      <c r="J68" s="11">
        <f t="shared" si="15"/>
        <v>42</v>
      </c>
      <c r="K68" s="11">
        <f t="shared" si="15"/>
        <v>32</v>
      </c>
      <c r="L68" s="11">
        <f t="shared" si="15"/>
        <v>6</v>
      </c>
      <c r="M68" s="11">
        <f t="shared" si="15"/>
        <v>30</v>
      </c>
      <c r="N68" s="11">
        <f t="shared" si="15"/>
        <v>1</v>
      </c>
      <c r="O68" s="11">
        <f t="shared" si="15"/>
        <v>17</v>
      </c>
      <c r="P68" s="11">
        <f t="shared" si="15"/>
        <v>13</v>
      </c>
      <c r="Q68" s="11">
        <f t="shared" si="15"/>
        <v>1</v>
      </c>
      <c r="R68" s="54">
        <f t="shared" si="15"/>
        <v>190386</v>
      </c>
    </row>
  </sheetData>
  <mergeCells count="50">
    <mergeCell ref="B12:B13"/>
    <mergeCell ref="J1:R1"/>
    <mergeCell ref="B2:R2"/>
    <mergeCell ref="B3:B4"/>
    <mergeCell ref="C3:C4"/>
    <mergeCell ref="D3:D4"/>
    <mergeCell ref="E3:E4"/>
    <mergeCell ref="F3:F4"/>
    <mergeCell ref="G3:Q3"/>
    <mergeCell ref="R3:R4"/>
    <mergeCell ref="C7:C10"/>
    <mergeCell ref="C12:C13"/>
    <mergeCell ref="B25:B27"/>
    <mergeCell ref="C25:C27"/>
    <mergeCell ref="B37:B39"/>
    <mergeCell ref="C37:C39"/>
    <mergeCell ref="B28:B36"/>
    <mergeCell ref="C28:C36"/>
    <mergeCell ref="C44:C46"/>
    <mergeCell ref="B6:R6"/>
    <mergeCell ref="B18:R18"/>
    <mergeCell ref="B24:R24"/>
    <mergeCell ref="B41:R41"/>
    <mergeCell ref="B17:E17"/>
    <mergeCell ref="B19:B20"/>
    <mergeCell ref="C19:C20"/>
    <mergeCell ref="B14:B15"/>
    <mergeCell ref="C14:C15"/>
    <mergeCell ref="B7:B10"/>
    <mergeCell ref="B40:E40"/>
    <mergeCell ref="B44:B46"/>
    <mergeCell ref="B42:B43"/>
    <mergeCell ref="C42:C43"/>
    <mergeCell ref="B23:E23"/>
    <mergeCell ref="B68:E68"/>
    <mergeCell ref="B49:B53"/>
    <mergeCell ref="C49:C53"/>
    <mergeCell ref="B47:E47"/>
    <mergeCell ref="B56:B57"/>
    <mergeCell ref="C56:C57"/>
    <mergeCell ref="B48:R48"/>
    <mergeCell ref="B62:B64"/>
    <mergeCell ref="C62:C64"/>
    <mergeCell ref="B67:E67"/>
    <mergeCell ref="B54:B55"/>
    <mergeCell ref="C54:C55"/>
    <mergeCell ref="B59:B61"/>
    <mergeCell ref="C59:C61"/>
    <mergeCell ref="B65:B66"/>
    <mergeCell ref="C65:C66"/>
  </mergeCells>
  <pageMargins left="0.31496062992125984" right="0.31496062992125984" top="0.35433070866141736" bottom="0.35433070866141736" header="0" footer="0"/>
  <pageSetup paperSize="9" scale="69" firstPageNumber="119" fitToHeight="2" orientation="landscape" useFirstPageNumber="1" r:id="rId1"/>
  <headerFooter differentFirst="1">
    <oddHeader>&amp;C&amp;P</oddHeader>
  </headerFooter>
  <rowBreaks count="1" manualBreakCount="1">
    <brk id="17" max="17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комплектования </vt:lpstr>
      <vt:lpstr>'План комплектования '!Заголовки_для_печати</vt:lpstr>
      <vt:lpstr>'План комплектования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2024-01-17T05:10:45Z</dcterms:modified>
</cp:coreProperties>
</file>